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terprisebrant.sharepoint.com/sites/EnterpriseBrant/Shared Documents/E_brant/Master Document File/Loans-Forms-Docs/1. Loan App Pkg/Loan App Pkg 2025/"/>
    </mc:Choice>
  </mc:AlternateContent>
  <xr:revisionPtr revIDLastSave="213" documentId="8_{F7F71FA4-1E64-4681-A39D-B7BDC324DC19}" xr6:coauthVersionLast="47" xr6:coauthVersionMax="47" xr10:uidLastSave="{C5AA10E8-2268-470D-A155-DC4934463E15}"/>
  <bookViews>
    <workbookView xWindow="28680" yWindow="-120" windowWidth="29040" windowHeight="15720" activeTab="2" xr2:uid="{01BDA94B-A0DF-426A-8582-B189F649F9B0}"/>
  </bookViews>
  <sheets>
    <sheet name="Start Up-Exp Costs" sheetId="1" r:id="rId1"/>
    <sheet name="Year 1" sheetId="2" r:id="rId2"/>
    <sheet name="Year 2" sheetId="3" r:id="rId3"/>
  </sheets>
  <definedNames>
    <definedName name="expenses" localSheetId="2">'Year 2'!$V$40</definedName>
    <definedName name="expenses">'Year 1'!$V$40</definedName>
    <definedName name="grossprofitpercent" localSheetId="2">'Year 2'!$W$19</definedName>
    <definedName name="grossprofitpercent">'Year 1'!$W$19</definedName>
    <definedName name="income" localSheetId="2">'Year 2'!$V$7</definedName>
    <definedName name="income">'Year 1'!$V$7</definedName>
    <definedName name="loanamount" localSheetId="2">'Year 2'!$Q$15</definedName>
    <definedName name="loanamount">'Year 1'!$Q$15</definedName>
    <definedName name="loanperiod" localSheetId="2">'Year 2'!$D$36</definedName>
    <definedName name="loanperiod">'Year 1'!$D$36</definedName>
    <definedName name="loanrate" localSheetId="2">'Year 2'!$D$15</definedName>
    <definedName name="loanrate">'Year 1'!$D$15</definedName>
    <definedName name="_xlnm.Print_Area" localSheetId="0">'Start Up-Exp Costs'!$A$1:$H$26</definedName>
    <definedName name="profit" localSheetId="2">'Year 2'!$V$42</definedName>
    <definedName name="profit">'Year 1'!$V$42</definedName>
    <definedName name="revperitem" localSheetId="2">'Year 2'!$D$6</definedName>
    <definedName name="revperitem">'Year 1'!$D$6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2" i="2" l="1"/>
  <c r="E12" i="3"/>
  <c r="Q11" i="2" l="1"/>
  <c r="Q10" i="2"/>
  <c r="Q9" i="2"/>
  <c r="Q22" i="2"/>
  <c r="Q22" i="3"/>
  <c r="Q39" i="3"/>
  <c r="Q39" i="2"/>
  <c r="P40" i="3"/>
  <c r="O40" i="3"/>
  <c r="N40" i="3"/>
  <c r="M40" i="3"/>
  <c r="L40" i="3"/>
  <c r="K40" i="3"/>
  <c r="J40" i="3"/>
  <c r="I40" i="3"/>
  <c r="H40" i="3"/>
  <c r="G40" i="3"/>
  <c r="F40" i="3"/>
  <c r="E40" i="3"/>
  <c r="Q38" i="3"/>
  <c r="V43" i="3" s="1"/>
  <c r="Q37" i="3"/>
  <c r="V36" i="3"/>
  <c r="Q36" i="3"/>
  <c r="S35" i="3"/>
  <c r="Q35" i="3"/>
  <c r="V35" i="3" s="1"/>
  <c r="S34" i="3"/>
  <c r="Q34" i="3"/>
  <c r="V34" i="3" s="1"/>
  <c r="S33" i="3"/>
  <c r="Q33" i="3"/>
  <c r="V33" i="3" s="1"/>
  <c r="S32" i="3"/>
  <c r="Q32" i="3"/>
  <c r="V32" i="3" s="1"/>
  <c r="S31" i="3"/>
  <c r="Q31" i="3"/>
  <c r="V31" i="3" s="1"/>
  <c r="S30" i="3"/>
  <c r="Q30" i="3"/>
  <c r="V30" i="3" s="1"/>
  <c r="S29" i="3"/>
  <c r="Q29" i="3"/>
  <c r="V29" i="3" s="1"/>
  <c r="S28" i="3"/>
  <c r="Q28" i="3"/>
  <c r="V28" i="3" s="1"/>
  <c r="S27" i="3"/>
  <c r="Q27" i="3"/>
  <c r="V27" i="3" s="1"/>
  <c r="S26" i="3"/>
  <c r="Q26" i="3"/>
  <c r="V26" i="3" s="1"/>
  <c r="S25" i="3"/>
  <c r="Q25" i="3"/>
  <c r="Q24" i="3"/>
  <c r="V24" i="3" s="1"/>
  <c r="Q23" i="3"/>
  <c r="Q21" i="3"/>
  <c r="U13" i="3" s="1"/>
  <c r="P18" i="3"/>
  <c r="O18" i="3"/>
  <c r="N18" i="3"/>
  <c r="M18" i="3"/>
  <c r="M42" i="3" s="1"/>
  <c r="L18" i="3"/>
  <c r="L42" i="3" s="1"/>
  <c r="K18" i="3"/>
  <c r="J18" i="3"/>
  <c r="I18" i="3"/>
  <c r="H18" i="3"/>
  <c r="G18" i="3"/>
  <c r="F18" i="3"/>
  <c r="E18" i="3"/>
  <c r="Q15" i="3"/>
  <c r="U14" i="3"/>
  <c r="Q14" i="3"/>
  <c r="Q13" i="3"/>
  <c r="Q12" i="3"/>
  <c r="Q11" i="3"/>
  <c r="Q10" i="3"/>
  <c r="Q9" i="3"/>
  <c r="V4" i="3"/>
  <c r="P40" i="2"/>
  <c r="O40" i="2"/>
  <c r="N40" i="2"/>
  <c r="M40" i="2"/>
  <c r="L40" i="2"/>
  <c r="K40" i="2"/>
  <c r="J40" i="2"/>
  <c r="I40" i="2"/>
  <c r="H40" i="2"/>
  <c r="G40" i="2"/>
  <c r="F40" i="2"/>
  <c r="E40" i="2"/>
  <c r="Q38" i="2"/>
  <c r="V43" i="2" s="1"/>
  <c r="Q37" i="2"/>
  <c r="V36" i="2"/>
  <c r="Q36" i="2"/>
  <c r="S35" i="2"/>
  <c r="Q35" i="2"/>
  <c r="V35" i="2" s="1"/>
  <c r="S34" i="2"/>
  <c r="Q34" i="2"/>
  <c r="V34" i="2" s="1"/>
  <c r="S33" i="2"/>
  <c r="Q33" i="2"/>
  <c r="V33" i="2" s="1"/>
  <c r="S32" i="2"/>
  <c r="Q32" i="2"/>
  <c r="V32" i="2" s="1"/>
  <c r="S31" i="2"/>
  <c r="Q31" i="2"/>
  <c r="V31" i="2" s="1"/>
  <c r="S30" i="2"/>
  <c r="Q30" i="2"/>
  <c r="V30" i="2" s="1"/>
  <c r="S29" i="2"/>
  <c r="Q29" i="2"/>
  <c r="V29" i="2" s="1"/>
  <c r="S28" i="2"/>
  <c r="Q28" i="2"/>
  <c r="V28" i="2" s="1"/>
  <c r="S27" i="2"/>
  <c r="Q27" i="2"/>
  <c r="V27" i="2" s="1"/>
  <c r="S26" i="2"/>
  <c r="Q26" i="2"/>
  <c r="V26" i="2" s="1"/>
  <c r="S25" i="2"/>
  <c r="Q25" i="2"/>
  <c r="Q24" i="2"/>
  <c r="V24" i="2" s="1"/>
  <c r="Q23" i="2"/>
  <c r="U14" i="2" s="1"/>
  <c r="Q21" i="2"/>
  <c r="U13" i="2" s="1"/>
  <c r="P18" i="2"/>
  <c r="P42" i="2" s="1"/>
  <c r="O18" i="2"/>
  <c r="N18" i="2"/>
  <c r="M18" i="2"/>
  <c r="L18" i="2"/>
  <c r="K18" i="2"/>
  <c r="J18" i="2"/>
  <c r="I18" i="2"/>
  <c r="H18" i="2"/>
  <c r="G18" i="2"/>
  <c r="F18" i="2"/>
  <c r="F42" i="2" s="1"/>
  <c r="E18" i="2"/>
  <c r="Q15" i="2"/>
  <c r="Q14" i="2"/>
  <c r="Q13" i="2"/>
  <c r="Q12" i="2"/>
  <c r="V4" i="2"/>
  <c r="E25" i="1"/>
  <c r="H24" i="1"/>
  <c r="H23" i="1"/>
  <c r="F22" i="1"/>
  <c r="F25" i="1" s="1"/>
  <c r="E22" i="1"/>
  <c r="D22" i="1"/>
  <c r="D25" i="1" s="1"/>
  <c r="C22" i="1"/>
  <c r="C25" i="1" s="1"/>
  <c r="B22" i="1"/>
  <c r="B25" i="1" s="1"/>
  <c r="B26" i="1" s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22" i="1" l="1"/>
  <c r="C26" i="1"/>
  <c r="E26" i="1"/>
  <c r="D26" i="1"/>
  <c r="F26" i="1"/>
  <c r="E42" i="2"/>
  <c r="E43" i="2" s="1"/>
  <c r="F43" i="2" s="1"/>
  <c r="Q7" i="3"/>
  <c r="V7" i="3" s="1"/>
  <c r="W36" i="3" s="1"/>
  <c r="Q7" i="2"/>
  <c r="V7" i="2" s="1"/>
  <c r="W35" i="2" s="1"/>
  <c r="Q18" i="2"/>
  <c r="Q18" i="3"/>
  <c r="G42" i="2"/>
  <c r="H42" i="2"/>
  <c r="I42" i="2"/>
  <c r="J42" i="2"/>
  <c r="H42" i="3"/>
  <c r="Q40" i="3"/>
  <c r="G42" i="3"/>
  <c r="I42" i="3"/>
  <c r="J42" i="3"/>
  <c r="K42" i="3"/>
  <c r="N42" i="3"/>
  <c r="O42" i="3"/>
  <c r="P42" i="3"/>
  <c r="E42" i="3"/>
  <c r="E43" i="3" s="1"/>
  <c r="F42" i="3"/>
  <c r="Q40" i="2"/>
  <c r="M42" i="2"/>
  <c r="N42" i="2"/>
  <c r="K42" i="2"/>
  <c r="L42" i="2"/>
  <c r="O42" i="2"/>
  <c r="V17" i="3"/>
  <c r="V25" i="3"/>
  <c r="V17" i="2"/>
  <c r="V25" i="2"/>
  <c r="H25" i="1"/>
  <c r="Q42" i="3" l="1"/>
  <c r="H26" i="1"/>
  <c r="G43" i="2"/>
  <c r="H43" i="2" s="1"/>
  <c r="I43" i="2" s="1"/>
  <c r="J43" i="2" s="1"/>
  <c r="K43" i="2" s="1"/>
  <c r="L43" i="2" s="1"/>
  <c r="M43" i="2" s="1"/>
  <c r="N43" i="2" s="1"/>
  <c r="O43" i="2" s="1"/>
  <c r="P43" i="2" s="1"/>
  <c r="W32" i="3"/>
  <c r="W24" i="3"/>
  <c r="W17" i="3"/>
  <c r="W26" i="3"/>
  <c r="W13" i="3"/>
  <c r="W30" i="3"/>
  <c r="W35" i="3"/>
  <c r="W29" i="3"/>
  <c r="W34" i="3"/>
  <c r="W25" i="3"/>
  <c r="W28" i="3"/>
  <c r="W43" i="3"/>
  <c r="W33" i="3"/>
  <c r="W31" i="3"/>
  <c r="W27" i="3"/>
  <c r="W14" i="3"/>
  <c r="W7" i="3"/>
  <c r="W17" i="2"/>
  <c r="W29" i="2"/>
  <c r="W33" i="2"/>
  <c r="W32" i="2"/>
  <c r="W26" i="2"/>
  <c r="W28" i="2"/>
  <c r="W27" i="2"/>
  <c r="W14" i="2"/>
  <c r="W25" i="2"/>
  <c r="W34" i="2"/>
  <c r="W43" i="2"/>
  <c r="W31" i="2"/>
  <c r="W7" i="2"/>
  <c r="W36" i="2"/>
  <c r="W24" i="2"/>
  <c r="W30" i="2"/>
  <c r="W13" i="2"/>
  <c r="V19" i="3"/>
  <c r="W19" i="3" s="1"/>
  <c r="F43" i="3"/>
  <c r="G43" i="3" s="1"/>
  <c r="H43" i="3" s="1"/>
  <c r="I43" i="3" s="1"/>
  <c r="J43" i="3" s="1"/>
  <c r="K43" i="3" s="1"/>
  <c r="L43" i="3" s="1"/>
  <c r="M43" i="3" s="1"/>
  <c r="N43" i="3" s="1"/>
  <c r="O43" i="3" s="1"/>
  <c r="P43" i="3" s="1"/>
  <c r="V40" i="3"/>
  <c r="V19" i="2"/>
  <c r="V40" i="2"/>
  <c r="U48" i="3" l="1"/>
  <c r="W40" i="3"/>
  <c r="V42" i="3"/>
  <c r="W40" i="2"/>
  <c r="W19" i="2"/>
  <c r="U48" i="2" s="1"/>
  <c r="V42" i="2"/>
  <c r="W42" i="3" l="1"/>
  <c r="V44" i="3"/>
  <c r="W44" i="3" s="1"/>
  <c r="V44" i="2"/>
  <c r="W44" i="2" s="1"/>
  <c r="W42" i="2"/>
</calcChain>
</file>

<file path=xl/sharedStrings.xml><?xml version="1.0" encoding="utf-8"?>
<sst xmlns="http://schemas.openxmlformats.org/spreadsheetml/2006/main" count="174" uniqueCount="106">
  <si>
    <t>Item</t>
  </si>
  <si>
    <t>Cost of Item</t>
  </si>
  <si>
    <t>Owner Contributed</t>
  </si>
  <si>
    <t>Other Loan</t>
  </si>
  <si>
    <t>Totals - Check</t>
  </si>
  <si>
    <t>First and last month rent</t>
  </si>
  <si>
    <t>General Start-up Costs</t>
  </si>
  <si>
    <t>Insurance</t>
  </si>
  <si>
    <t>Business License</t>
  </si>
  <si>
    <t>Office Supplies</t>
  </si>
  <si>
    <t>Office Furniture (desk, filing cabinet)</t>
  </si>
  <si>
    <t>Computer, printer, fax machine</t>
  </si>
  <si>
    <t>Cash</t>
  </si>
  <si>
    <t>Working capital</t>
  </si>
  <si>
    <t>TOTALS</t>
  </si>
  <si>
    <t>Percentage Contribution</t>
  </si>
  <si>
    <t>CASH  FLOW  FORECAST Year 1</t>
  </si>
  <si>
    <t>Client Name:</t>
  </si>
  <si>
    <t>Business  Name :</t>
  </si>
  <si>
    <t>Date prepared:</t>
  </si>
  <si>
    <t xml:space="preserve">        Income Statement</t>
  </si>
  <si>
    <t>Year 2</t>
  </si>
  <si>
    <t>For Year Ending</t>
  </si>
  <si>
    <t>Forecast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</si>
  <si>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</si>
  <si>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</si>
  <si>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</si>
  <si>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</si>
  <si>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</si>
  <si>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</si>
  <si>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</si>
  <si>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</si>
  <si>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</si>
  <si>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</si>
  <si>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</si>
  <si>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</si>
  <si>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Year</t>
  </si>
  <si>
    <t>Estimated Total Revenue</t>
  </si>
  <si>
    <t>Total Revenue</t>
  </si>
  <si>
    <t>Income</t>
  </si>
  <si>
    <t>Cost of Goods Sold</t>
  </si>
  <si>
    <t xml:space="preserve">  Initial Cash on Deposit</t>
  </si>
  <si>
    <t xml:space="preserve">   Opening  inventory</t>
  </si>
  <si>
    <t xml:space="preserve">  Other Investment/Loan</t>
  </si>
  <si>
    <t xml:space="preserve">   + Purchases</t>
  </si>
  <si>
    <t xml:space="preserve">  Owner Investment</t>
  </si>
  <si>
    <t xml:space="preserve">   + Wages</t>
  </si>
  <si>
    <t xml:space="preserve">  Proposed E.B. Loan </t>
  </si>
  <si>
    <t xml:space="preserve">    - Closing inventory</t>
  </si>
  <si>
    <t xml:space="preserve"> </t>
  </si>
  <si>
    <t>Total Cash Received</t>
  </si>
  <si>
    <t>Gross  Profit</t>
  </si>
  <si>
    <t>Cash Disbursements</t>
  </si>
  <si>
    <t xml:space="preserve">  Direct Expense - Purchases</t>
  </si>
  <si>
    <t xml:space="preserve">  Managaement Salaries</t>
  </si>
  <si>
    <t xml:space="preserve">  Equipment Purchases</t>
  </si>
  <si>
    <t xml:space="preserve">  Depreciation</t>
  </si>
  <si>
    <t xml:space="preserve">  License/Insurance</t>
  </si>
  <si>
    <t xml:space="preserve">  Advertising</t>
  </si>
  <si>
    <t xml:space="preserve">  Telephone</t>
  </si>
  <si>
    <t xml:space="preserve">  Utilities</t>
  </si>
  <si>
    <t xml:space="preserve">  Office Expenses</t>
  </si>
  <si>
    <t xml:space="preserve">  Legal &amp; Accounting</t>
  </si>
  <si>
    <t xml:space="preserve">  Bank Charges</t>
  </si>
  <si>
    <t xml:space="preserve">  Waste Removal</t>
  </si>
  <si>
    <t xml:space="preserve">  Current Loan payments</t>
  </si>
  <si>
    <t xml:space="preserve">  Loan interest</t>
  </si>
  <si>
    <t xml:space="preserve"> New E.B. Loan Payment-estimate</t>
  </si>
  <si>
    <t>Total  Cash  Out</t>
  </si>
  <si>
    <t>Total  Expenses</t>
  </si>
  <si>
    <t>Net  Cash - Month</t>
  </si>
  <si>
    <t>Operating Profit</t>
  </si>
  <si>
    <t>Cumulative  Net  Cash</t>
  </si>
  <si>
    <t xml:space="preserve">  Less: Personal Drawings</t>
  </si>
  <si>
    <t>Income after Drawings</t>
  </si>
  <si>
    <t>Breakeven sales:</t>
  </si>
  <si>
    <t>CASH  FLOW  FORECAST Year 2</t>
  </si>
  <si>
    <t>Leased Premises</t>
  </si>
  <si>
    <t>Leasehold Improvements</t>
  </si>
  <si>
    <t>Professional Fees</t>
  </si>
  <si>
    <t>Other</t>
  </si>
  <si>
    <t>Legal Fees</t>
  </si>
  <si>
    <t>Equipment</t>
  </si>
  <si>
    <t>Website/Social Media/Advertising</t>
  </si>
  <si>
    <t>Accounting System &amp; set up (Accountant-Bookkeeper)</t>
  </si>
  <si>
    <t xml:space="preserve">  Initial Cash on Deposit-Q42-Yr 1</t>
  </si>
  <si>
    <t xml:space="preserve">  Repairs &amp; Maintenance</t>
  </si>
  <si>
    <t xml:space="preserve">  Direct Expense-EmployeeWages</t>
  </si>
  <si>
    <t xml:space="preserve">  Equipment Rental Expense</t>
  </si>
  <si>
    <t xml:space="preserve">  Property Lease</t>
  </si>
  <si>
    <t xml:space="preserve">  Bank/POS Charges</t>
  </si>
  <si>
    <t>Product/Inventory 1</t>
  </si>
  <si>
    <t>Product/Inventory 2</t>
  </si>
  <si>
    <t>Product/Inventory 3</t>
  </si>
  <si>
    <t>Product/Inventory 4</t>
  </si>
  <si>
    <t xml:space="preserve"> Personal/Shareholder Salary</t>
  </si>
  <si>
    <t>You will need to provide evidence (invoices, bank statements etc. for any Owner Contributed funds)</t>
  </si>
  <si>
    <t>Year 1 operating profit may be skewed by start-up costs that should be on the balance sheet.</t>
  </si>
  <si>
    <t>Direct Expense-Purchases(COGS)</t>
  </si>
  <si>
    <t>Enterprise Brant(EB) Loan</t>
  </si>
  <si>
    <t>Start-up/Expansion Costs</t>
  </si>
  <si>
    <t>From B22-'Start Up/Exp Costs'</t>
  </si>
  <si>
    <t>SUBTOTAL-Transfer to Year 1 Line 39</t>
  </si>
  <si>
    <t xml:space="preserve">  Cash from sales 1-Rename</t>
  </si>
  <si>
    <t xml:space="preserve">  Cash from sales 2-Rename</t>
  </si>
  <si>
    <t xml:space="preserve">  Cash from sales 3-Rename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</si>
</sst>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_);\(&quot;$&quot;#,##0\)"/>
    <numFmt numFmtId="165" formatCode="&quot;$&quot;#,##0.00"/>
    <numFmt numFmtId="166" formatCode="_(* #,##0.00_);_(* \(#,##0.00\);_(* &quot;-&quot;??_);_(@_)"/>
    <numFmt numFmtId="167" formatCode="_(* #,##0_);_(* \(#,##0\);_(* &quot;-&quot;??_);_(@_)"/>
    <numFmt numFmtId="168" formatCode="&quot;$&quot;#,##0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i/>
      <sz val="16"/>
      <name val="Arial"/>
      <family val="2"/>
    </font>
    <font>
      <sz val="12"/>
      <name val="Arial"/>
      <family val="2"/>
    </font>
    <font>
      <sz val="3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166" fontId="1" fillId="0" borderId="0" applyFont="0" applyFill="0" applyBorder="0" applyAlignment="0" applyProtection="0"/>
  </cellStyleXfs>
  <cellXfs count="150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0" xfId="0" applyFont="1" applyFill="1"/>
    <xf numFmtId="0" fontId="3" fillId="3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left"/>
    </xf>
    <xf numFmtId="38" fontId="1" fillId="5" borderId="10" xfId="0" applyNumberFormat="1" applyFont="1" applyFill="1" applyBorder="1" applyAlignment="1">
      <alignment horizontal="right" wrapText="1"/>
    </xf>
    <xf numFmtId="38" fontId="1" fillId="5" borderId="11" xfId="0" applyNumberFormat="1" applyFont="1" applyFill="1" applyBorder="1" applyAlignment="1">
      <alignment horizontal="right" wrapText="1"/>
    </xf>
    <xf numFmtId="38" fontId="1" fillId="5" borderId="5" xfId="0" applyNumberFormat="1" applyFont="1" applyFill="1" applyBorder="1" applyAlignment="1">
      <alignment horizontal="right" wrapText="1"/>
    </xf>
    <xf numFmtId="38" fontId="1" fillId="4" borderId="0" xfId="0" applyNumberFormat="1" applyFont="1" applyFill="1" applyAlignment="1">
      <alignment horizontal="right" wrapText="1"/>
    </xf>
    <xf numFmtId="38" fontId="1" fillId="4" borderId="5" xfId="0" applyNumberFormat="1" applyFont="1" applyFill="1" applyBorder="1" applyAlignment="1">
      <alignment horizontal="left"/>
    </xf>
    <xf numFmtId="38" fontId="1" fillId="5" borderId="7" xfId="0" applyNumberFormat="1" applyFont="1" applyFill="1" applyBorder="1" applyAlignment="1">
      <alignment horizontal="right" wrapText="1"/>
    </xf>
    <xf numFmtId="38" fontId="1" fillId="5" borderId="8" xfId="0" applyNumberFormat="1" applyFont="1" applyFill="1" applyBorder="1" applyAlignment="1">
      <alignment horizontal="right" wrapText="1"/>
    </xf>
    <xf numFmtId="0" fontId="3" fillId="4" borderId="6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left" wrapText="1"/>
    </xf>
    <xf numFmtId="0" fontId="3" fillId="5" borderId="8" xfId="0" applyFont="1" applyFill="1" applyBorder="1" applyAlignment="1">
      <alignment horizontal="left" wrapText="1"/>
    </xf>
    <xf numFmtId="0" fontId="3" fillId="5" borderId="9" xfId="0" applyFont="1" applyFill="1" applyBorder="1" applyAlignment="1">
      <alignment horizontal="left" wrapText="1"/>
    </xf>
    <xf numFmtId="0" fontId="3" fillId="4" borderId="12" xfId="0" applyFont="1" applyFill="1" applyBorder="1" applyAlignment="1">
      <alignment horizontal="right"/>
    </xf>
    <xf numFmtId="164" fontId="3" fillId="4" borderId="13" xfId="0" applyNumberFormat="1" applyFont="1" applyFill="1" applyBorder="1" applyAlignment="1">
      <alignment wrapText="1"/>
    </xf>
    <xf numFmtId="164" fontId="3" fillId="4" borderId="0" xfId="0" applyNumberFormat="1" applyFont="1" applyFill="1" applyAlignment="1">
      <alignment wrapText="1"/>
    </xf>
    <xf numFmtId="38" fontId="3" fillId="4" borderId="5" xfId="0" applyNumberFormat="1" applyFont="1" applyFill="1" applyBorder="1" applyAlignment="1">
      <alignment horizontal="left"/>
    </xf>
    <xf numFmtId="38" fontId="3" fillId="4" borderId="7" xfId="0" applyNumberFormat="1" applyFont="1" applyFill="1" applyBorder="1" applyAlignment="1">
      <alignment horizontal="center" wrapText="1"/>
    </xf>
    <xf numFmtId="38" fontId="3" fillId="4" borderId="8" xfId="0" applyNumberFormat="1" applyFont="1" applyFill="1" applyBorder="1" applyAlignment="1">
      <alignment horizontal="center" wrapText="1"/>
    </xf>
    <xf numFmtId="38" fontId="1" fillId="4" borderId="5" xfId="0" applyNumberFormat="1" applyFont="1" applyFill="1" applyBorder="1" applyAlignment="1">
      <alignment wrapText="1"/>
    </xf>
    <xf numFmtId="38" fontId="1" fillId="4" borderId="10" xfId="0" applyNumberFormat="1" applyFont="1" applyFill="1" applyBorder="1" applyAlignment="1">
      <alignment wrapText="1"/>
    </xf>
    <xf numFmtId="38" fontId="1" fillId="4" borderId="0" xfId="0" applyNumberFormat="1" applyFont="1" applyFill="1" applyAlignment="1">
      <alignment wrapText="1"/>
    </xf>
    <xf numFmtId="9" fontId="3" fillId="2" borderId="14" xfId="1" applyFont="1" applyFill="1" applyBorder="1"/>
    <xf numFmtId="9" fontId="1" fillId="2" borderId="15" xfId="1" applyFont="1" applyFill="1" applyBorder="1" applyAlignment="1">
      <alignment wrapText="1"/>
    </xf>
    <xf numFmtId="9" fontId="1" fillId="2" borderId="16" xfId="1" applyFont="1" applyFill="1" applyBorder="1" applyAlignment="1">
      <alignment wrapText="1"/>
    </xf>
    <xf numFmtId="9" fontId="1" fillId="2" borderId="17" xfId="1" applyFont="1" applyFill="1" applyBorder="1" applyAlignment="1">
      <alignment wrapText="1"/>
    </xf>
    <xf numFmtId="9" fontId="1" fillId="2" borderId="0" xfId="1" applyFont="1" applyFill="1" applyBorder="1" applyAlignment="1">
      <alignment wrapText="1"/>
    </xf>
    <xf numFmtId="9" fontId="1" fillId="4" borderId="5" xfId="1" applyFont="1" applyFill="1" applyBorder="1" applyAlignment="1">
      <alignment horizontal="left"/>
    </xf>
    <xf numFmtId="9" fontId="1" fillId="2" borderId="0" xfId="1" applyFont="1" applyFill="1"/>
    <xf numFmtId="0" fontId="3" fillId="4" borderId="0" xfId="0" applyFont="1" applyFill="1" applyAlignment="1">
      <alignment wrapText="1"/>
    </xf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left" wrapText="1"/>
    </xf>
    <xf numFmtId="164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horizontal="right" wrapText="1"/>
    </xf>
    <xf numFmtId="0" fontId="5" fillId="0" borderId="0" xfId="2"/>
    <xf numFmtId="0" fontId="5" fillId="3" borderId="22" xfId="2" applyFill="1" applyBorder="1" applyAlignment="1">
      <alignment horizontal="center"/>
    </xf>
    <xf numFmtId="17" fontId="5" fillId="3" borderId="0" xfId="2" applyNumberFormat="1" applyFill="1" applyAlignment="1">
      <alignment horizontal="left"/>
    </xf>
    <xf numFmtId="0" fontId="5" fillId="3" borderId="24" xfId="2" applyFill="1" applyBorder="1" applyAlignment="1">
      <alignment horizontal="center"/>
    </xf>
    <xf numFmtId="0" fontId="5" fillId="3" borderId="9" xfId="2" applyFill="1" applyBorder="1" applyAlignment="1">
      <alignment horizontal="center"/>
    </xf>
    <xf numFmtId="0" fontId="5" fillId="0" borderId="26" xfId="2" applyBorder="1"/>
    <xf numFmtId="17" fontId="1" fillId="3" borderId="5" xfId="2" applyNumberFormat="1" applyFont="1" applyFill="1" applyBorder="1" applyAlignment="1">
      <alignment horizontal="centerContinuous"/>
    </xf>
    <xf numFmtId="0" fontId="5" fillId="3" borderId="27" xfId="2" applyFill="1" applyBorder="1" applyAlignment="1">
      <alignment horizontal="center"/>
    </xf>
    <xf numFmtId="0" fontId="5" fillId="0" borderId="0" xfId="2" applyAlignment="1">
      <alignment horizontal="centerContinuous"/>
    </xf>
    <xf numFmtId="0" fontId="5" fillId="0" borderId="19" xfId="2" applyBorder="1"/>
    <xf numFmtId="0" fontId="5" fillId="0" borderId="20" xfId="2" applyBorder="1"/>
    <xf numFmtId="0" fontId="5" fillId="0" borderId="21" xfId="2" applyBorder="1"/>
    <xf numFmtId="0" fontId="5" fillId="3" borderId="22" xfId="2" applyFill="1" applyBorder="1"/>
    <xf numFmtId="3" fontId="0" fillId="0" borderId="0" xfId="3" applyNumberFormat="1" applyFont="1"/>
    <xf numFmtId="167" fontId="0" fillId="0" borderId="28" xfId="3" applyNumberFormat="1" applyFont="1" applyBorder="1"/>
    <xf numFmtId="167" fontId="0" fillId="0" borderId="0" xfId="3" applyNumberFormat="1" applyFont="1"/>
    <xf numFmtId="167" fontId="0" fillId="0" borderId="24" xfId="3" applyNumberFormat="1" applyFont="1" applyBorder="1"/>
    <xf numFmtId="167" fontId="0" fillId="3" borderId="22" xfId="3" applyNumberFormat="1" applyFont="1" applyFill="1" applyBorder="1"/>
    <xf numFmtId="167" fontId="0" fillId="0" borderId="5" xfId="3" applyNumberFormat="1" applyFont="1" applyBorder="1" applyAlignment="1">
      <alignment horizontal="center"/>
    </xf>
    <xf numFmtId="167" fontId="0" fillId="0" borderId="25" xfId="3" applyNumberFormat="1" applyFont="1" applyBorder="1" applyAlignment="1">
      <alignment horizontal="center"/>
    </xf>
    <xf numFmtId="9" fontId="0" fillId="0" borderId="24" xfId="3" applyNumberFormat="1" applyFont="1" applyBorder="1"/>
    <xf numFmtId="167" fontId="0" fillId="3" borderId="29" xfId="3" applyNumberFormat="1" applyFont="1" applyFill="1" applyBorder="1"/>
    <xf numFmtId="168" fontId="0" fillId="0" borderId="5" xfId="3" applyNumberFormat="1" applyFont="1" applyBorder="1"/>
    <xf numFmtId="168" fontId="0" fillId="0" borderId="25" xfId="3" applyNumberFormat="1" applyFont="1" applyBorder="1"/>
    <xf numFmtId="167" fontId="0" fillId="0" borderId="27" xfId="3" applyNumberFormat="1" applyFont="1" applyBorder="1"/>
    <xf numFmtId="167" fontId="0" fillId="0" borderId="5" xfId="3" applyNumberFormat="1" applyFont="1" applyBorder="1" applyAlignment="1">
      <alignment horizontal="right"/>
    </xf>
    <xf numFmtId="167" fontId="0" fillId="0" borderId="25" xfId="3" applyNumberFormat="1" applyFont="1" applyBorder="1" applyAlignment="1">
      <alignment horizontal="right"/>
    </xf>
    <xf numFmtId="167" fontId="0" fillId="0" borderId="28" xfId="3" applyNumberFormat="1" applyFont="1" applyBorder="1" applyAlignment="1">
      <alignment horizontal="right"/>
    </xf>
    <xf numFmtId="167" fontId="0" fillId="0" borderId="28" xfId="3" applyNumberFormat="1" applyFont="1" applyBorder="1" applyAlignment="1">
      <alignment horizontal="left"/>
    </xf>
    <xf numFmtId="167" fontId="0" fillId="0" borderId="5" xfId="3" applyNumberFormat="1" applyFont="1" applyBorder="1"/>
    <xf numFmtId="167" fontId="0" fillId="0" borderId="25" xfId="3" applyNumberFormat="1" applyFont="1" applyBorder="1"/>
    <xf numFmtId="167" fontId="0" fillId="0" borderId="0" xfId="3" quotePrefix="1" applyNumberFormat="1" applyFont="1"/>
    <xf numFmtId="0" fontId="5" fillId="0" borderId="18" xfId="2" applyBorder="1"/>
    <xf numFmtId="167" fontId="0" fillId="0" borderId="11" xfId="3" applyNumberFormat="1" applyFont="1" applyBorder="1"/>
    <xf numFmtId="0" fontId="5" fillId="3" borderId="25" xfId="2" applyFill="1" applyBorder="1"/>
    <xf numFmtId="0" fontId="5" fillId="3" borderId="26" xfId="2" applyFill="1" applyBorder="1"/>
    <xf numFmtId="0" fontId="5" fillId="3" borderId="0" xfId="2" applyFill="1"/>
    <xf numFmtId="3" fontId="0" fillId="3" borderId="5" xfId="3" applyNumberFormat="1" applyFont="1" applyFill="1" applyBorder="1"/>
    <xf numFmtId="3" fontId="0" fillId="3" borderId="25" xfId="3" applyNumberFormat="1" applyFont="1" applyFill="1" applyBorder="1"/>
    <xf numFmtId="167" fontId="0" fillId="3" borderId="27" xfId="3" applyNumberFormat="1" applyFont="1" applyFill="1" applyBorder="1"/>
    <xf numFmtId="167" fontId="8" fillId="0" borderId="28" xfId="3" applyNumberFormat="1" applyFont="1" applyBorder="1"/>
    <xf numFmtId="0" fontId="8" fillId="0" borderId="0" xfId="2" applyFont="1"/>
    <xf numFmtId="0" fontId="5" fillId="3" borderId="5" xfId="2" applyFill="1" applyBorder="1"/>
    <xf numFmtId="0" fontId="5" fillId="3" borderId="18" xfId="2" applyFill="1" applyBorder="1"/>
    <xf numFmtId="0" fontId="5" fillId="0" borderId="5" xfId="2" applyBorder="1"/>
    <xf numFmtId="0" fontId="0" fillId="0" borderId="0" xfId="3" applyNumberFormat="1" applyFont="1" applyAlignment="1">
      <alignment horizontal="left"/>
    </xf>
    <xf numFmtId="167" fontId="0" fillId="3" borderId="5" xfId="3" applyNumberFormat="1" applyFont="1" applyFill="1" applyBorder="1"/>
    <xf numFmtId="167" fontId="0" fillId="3" borderId="25" xfId="3" applyNumberFormat="1" applyFont="1" applyFill="1" applyBorder="1"/>
    <xf numFmtId="167" fontId="0" fillId="0" borderId="30" xfId="3" applyNumberFormat="1" applyFont="1" applyBorder="1"/>
    <xf numFmtId="167" fontId="3" fillId="0" borderId="0" xfId="3" applyNumberFormat="1" applyFont="1"/>
    <xf numFmtId="9" fontId="3" fillId="0" borderId="24" xfId="3" applyNumberFormat="1" applyFont="1" applyBorder="1"/>
    <xf numFmtId="1" fontId="5" fillId="0" borderId="0" xfId="2" applyNumberFormat="1"/>
    <xf numFmtId="0" fontId="1" fillId="0" borderId="5" xfId="2" applyFont="1" applyBorder="1"/>
    <xf numFmtId="167" fontId="0" fillId="0" borderId="23" xfId="3" applyNumberFormat="1" applyFont="1" applyBorder="1"/>
    <xf numFmtId="167" fontId="0" fillId="0" borderId="18" xfId="3" applyNumberFormat="1" applyFont="1" applyBorder="1"/>
    <xf numFmtId="167" fontId="0" fillId="0" borderId="8" xfId="3" applyNumberFormat="1" applyFont="1" applyBorder="1"/>
    <xf numFmtId="167" fontId="0" fillId="3" borderId="9" xfId="3" applyNumberFormat="1" applyFont="1" applyFill="1" applyBorder="1"/>
    <xf numFmtId="0" fontId="0" fillId="4" borderId="6" xfId="0" applyFill="1" applyBorder="1" applyAlignment="1">
      <alignment horizontal="left"/>
    </xf>
    <xf numFmtId="167" fontId="0" fillId="6" borderId="28" xfId="3" applyNumberFormat="1" applyFont="1" applyFill="1" applyBorder="1"/>
    <xf numFmtId="167" fontId="0" fillId="6" borderId="0" xfId="3" applyNumberFormat="1" applyFont="1" applyFill="1"/>
    <xf numFmtId="167" fontId="0" fillId="0" borderId="0" xfId="3" applyNumberFormat="1" applyFont="1" applyFill="1"/>
    <xf numFmtId="0" fontId="5" fillId="0" borderId="25" xfId="2" applyBorder="1"/>
    <xf numFmtId="0" fontId="5" fillId="0" borderId="26" xfId="2" applyBorder="1" applyAlignment="1">
      <alignment horizontal="right"/>
    </xf>
    <xf numFmtId="165" fontId="5" fillId="0" borderId="11" xfId="2" applyNumberFormat="1" applyBorder="1"/>
    <xf numFmtId="167" fontId="0" fillId="0" borderId="5" xfId="3" applyNumberFormat="1" applyFont="1" applyFill="1" applyBorder="1"/>
    <xf numFmtId="167" fontId="0" fillId="0" borderId="5" xfId="3" applyNumberFormat="1" applyFont="1" applyFill="1" applyBorder="1" applyAlignment="1">
      <alignment horizontal="center"/>
    </xf>
    <xf numFmtId="168" fontId="0" fillId="0" borderId="5" xfId="3" applyNumberFormat="1" applyFont="1" applyFill="1" applyBorder="1"/>
    <xf numFmtId="167" fontId="0" fillId="0" borderId="5" xfId="3" applyNumberFormat="1" applyFont="1" applyFill="1" applyBorder="1" applyAlignment="1">
      <alignment horizontal="right"/>
    </xf>
    <xf numFmtId="167" fontId="1" fillId="0" borderId="5" xfId="3" applyNumberFormat="1" applyFont="1" applyFill="1" applyBorder="1" applyAlignment="1">
      <alignment horizontal="right"/>
    </xf>
    <xf numFmtId="10" fontId="5" fillId="0" borderId="11" xfId="2" applyNumberFormat="1" applyBorder="1"/>
    <xf numFmtId="167" fontId="1" fillId="0" borderId="27" xfId="3" applyNumberFormat="1" applyFont="1" applyFill="1" applyBorder="1"/>
    <xf numFmtId="3" fontId="0" fillId="0" borderId="27" xfId="3" applyNumberFormat="1" applyFont="1" applyFill="1" applyBorder="1"/>
    <xf numFmtId="167" fontId="0" fillId="0" borderId="25" xfId="3" applyNumberFormat="1" applyFont="1" applyFill="1" applyBorder="1" applyAlignment="1">
      <alignment horizontal="center"/>
    </xf>
    <xf numFmtId="168" fontId="0" fillId="0" borderId="25" xfId="3" applyNumberFormat="1" applyFont="1" applyFill="1" applyBorder="1"/>
    <xf numFmtId="167" fontId="0" fillId="0" borderId="27" xfId="3" applyNumberFormat="1" applyFont="1" applyFill="1" applyBorder="1"/>
    <xf numFmtId="167" fontId="0" fillId="0" borderId="25" xfId="3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center" wrapText="1"/>
    </xf>
    <xf numFmtId="17" fontId="1" fillId="7" borderId="5" xfId="2" applyNumberFormat="1" applyFont="1" applyFill="1" applyBorder="1" applyAlignment="1">
      <alignment horizontal="centerContinuous"/>
    </xf>
    <xf numFmtId="0" fontId="5" fillId="7" borderId="27" xfId="2" applyFill="1" applyBorder="1" applyAlignment="1">
      <alignment horizontal="center"/>
    </xf>
    <xf numFmtId="164" fontId="3" fillId="6" borderId="13" xfId="0" applyNumberFormat="1" applyFont="1" applyFill="1" applyBorder="1" applyAlignment="1">
      <alignment wrapText="1"/>
    </xf>
    <xf numFmtId="0" fontId="3" fillId="4" borderId="12" xfId="0" applyFont="1" applyFill="1" applyBorder="1" applyAlignment="1">
      <alignment horizontal="left"/>
    </xf>
    <xf numFmtId="0" fontId="5" fillId="0" borderId="25" xfId="2" applyBorder="1"/>
    <xf numFmtId="0" fontId="5" fillId="0" borderId="26" xfId="2" applyBorder="1"/>
    <xf numFmtId="0" fontId="5" fillId="0" borderId="11" xfId="2" applyBorder="1"/>
    <xf numFmtId="0" fontId="1" fillId="0" borderId="25" xfId="2" applyFont="1" applyBorder="1"/>
    <xf numFmtId="0" fontId="0" fillId="0" borderId="25" xfId="2" applyFont="1" applyBorder="1"/>
    <xf numFmtId="0" fontId="1" fillId="6" borderId="25" xfId="2" applyFont="1" applyFill="1" applyBorder="1"/>
    <xf numFmtId="0" fontId="5" fillId="6" borderId="26" xfId="2" applyFill="1" applyBorder="1"/>
    <xf numFmtId="0" fontId="5" fillId="6" borderId="11" xfId="2" applyFill="1" applyBorder="1"/>
    <xf numFmtId="0" fontId="5" fillId="3" borderId="23" xfId="2" applyFill="1" applyBorder="1" applyAlignment="1">
      <alignment horizontal="right"/>
    </xf>
    <xf numFmtId="0" fontId="5" fillId="0" borderId="18" xfId="2" applyBorder="1" applyAlignment="1">
      <alignment horizontal="right"/>
    </xf>
    <xf numFmtId="0" fontId="6" fillId="0" borderId="0" xfId="2" applyFont="1" applyAlignment="1">
      <alignment horizontal="left" vertical="center" indent="1"/>
    </xf>
    <xf numFmtId="0" fontId="5" fillId="0" borderId="0" xfId="2" applyAlignment="1">
      <alignment horizontal="left" indent="1"/>
    </xf>
    <xf numFmtId="0" fontId="7" fillId="0" borderId="18" xfId="2" applyFont="1" applyBorder="1"/>
    <xf numFmtId="15" fontId="7" fillId="0" borderId="18" xfId="2" applyNumberFormat="1" applyFont="1" applyBorder="1"/>
    <xf numFmtId="0" fontId="5" fillId="3" borderId="19" xfId="2" applyFill="1" applyBorder="1" applyAlignment="1">
      <alignment horizontal="center"/>
    </xf>
    <xf numFmtId="0" fontId="5" fillId="3" borderId="20" xfId="2" applyFill="1" applyBorder="1" applyAlignment="1">
      <alignment horizontal="center"/>
    </xf>
    <xf numFmtId="0" fontId="5" fillId="3" borderId="21" xfId="2" applyFill="1" applyBorder="1" applyAlignment="1">
      <alignment horizontal="center"/>
    </xf>
    <xf numFmtId="0" fontId="3" fillId="0" borderId="25" xfId="2" applyFont="1" applyBorder="1"/>
    <xf numFmtId="0" fontId="1" fillId="4" borderId="25" xfId="2" applyFont="1" applyFill="1" applyBorder="1"/>
    <xf numFmtId="0" fontId="5" fillId="4" borderId="26" xfId="2" applyFill="1" applyBorder="1"/>
    <xf numFmtId="0" fontId="5" fillId="4" borderId="11" xfId="2" applyFill="1" applyBorder="1"/>
  </cellXfs>
  <cellStyles count="4">
    <cellStyle name="Comma 2" xfId="3" xr:uid="{C7883F0E-DA14-4079-8905-AAB64A59C8B6}"/>
    <cellStyle name="Normal" xfId="0" builtinId="0"/>
    <cellStyle name="Normal 2" xfId="2" xr:uid="{9DCA88F7-18C8-40F3-A9BE-72C36CBE97C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22860</xdr:rowOff>
    </xdr:from>
    <xdr:to>
      <xdr:col>23</xdr:col>
      <xdr:colOff>392430</xdr:colOff>
      <xdr:row>0</xdr:row>
      <xdr:rowOff>255270</xdr:rowOff>
    </xdr:to>
    <xdr:pic>
      <xdr:nvPicPr>
        <xdr:cNvPr id="2" name="Picture 6" descr="cfdc_logo">
          <a:extLst>
            <a:ext uri="{FF2B5EF4-FFF2-40B4-BE49-F238E27FC236}">
              <a16:creationId xmlns:a16="http://schemas.microsoft.com/office/drawing/2014/main" id="{3759D061-AA71-4A58-A584-8F2D7831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22860"/>
          <a:ext cx="388620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22860</xdr:rowOff>
    </xdr:from>
    <xdr:to>
      <xdr:col>23</xdr:col>
      <xdr:colOff>388620</xdr:colOff>
      <xdr:row>0</xdr:row>
      <xdr:rowOff>251460</xdr:rowOff>
    </xdr:to>
    <xdr:pic>
      <xdr:nvPicPr>
        <xdr:cNvPr id="2" name="Picture 6" descr="cfdc_logo">
          <a:extLst>
            <a:ext uri="{FF2B5EF4-FFF2-40B4-BE49-F238E27FC236}">
              <a16:creationId xmlns:a16="http://schemas.microsoft.com/office/drawing/2014/main" id="{F8F7F769-AFA9-4F55-9E39-BEE7C2189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22860"/>
          <a:ext cx="38862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4EEE7-49A9-43C0-9729-50D3CA121164}">
  <sheetPr>
    <pageSetUpPr fitToPage="1"/>
  </sheetPr>
  <dimension ref="A1:H32"/>
  <sheetViews>
    <sheetView zoomScaleNormal="100" workbookViewId="0">
      <selection activeCell="A23" sqref="A23"/>
    </sheetView>
  </sheetViews>
  <sheetFormatPr defaultColWidth="9.109375" defaultRowHeight="13.2" x14ac:dyDescent="0.25"/>
  <cols>
    <col min="1" max="1" width="46" style="3" customWidth="1"/>
    <col min="2" max="4" width="12.33203125" style="2" customWidth="1"/>
    <col min="5" max="5" width="13.33203125" style="2" customWidth="1"/>
    <col min="6" max="6" width="11.6640625" style="2" customWidth="1"/>
    <col min="7" max="7" width="2.5546875" style="2" customWidth="1"/>
    <col min="8" max="8" width="41.33203125" style="2" customWidth="1"/>
    <col min="9" max="16384" width="9.109375" style="3"/>
  </cols>
  <sheetData>
    <row r="1" spans="1:8" ht="18" thickBot="1" x14ac:dyDescent="0.35">
      <c r="A1" s="1" t="s">
        <v>100</v>
      </c>
    </row>
    <row r="2" spans="1:8" s="9" customFormat="1" ht="39.6" x14ac:dyDescent="0.25">
      <c r="A2" s="4" t="s">
        <v>0</v>
      </c>
      <c r="B2" s="5" t="s">
        <v>1</v>
      </c>
      <c r="C2" s="6" t="s">
        <v>2</v>
      </c>
      <c r="D2" s="124" t="s">
        <v>99</v>
      </c>
      <c r="E2" s="5" t="s">
        <v>3</v>
      </c>
      <c r="F2" s="5" t="s">
        <v>3</v>
      </c>
      <c r="G2" s="7"/>
      <c r="H2" s="8" t="s">
        <v>4</v>
      </c>
    </row>
    <row r="3" spans="1:8" s="9" customFormat="1" x14ac:dyDescent="0.25">
      <c r="A3" s="10" t="s">
        <v>77</v>
      </c>
      <c r="B3" s="11"/>
      <c r="C3" s="12"/>
      <c r="D3" s="13"/>
      <c r="E3" s="11"/>
      <c r="F3" s="11"/>
      <c r="G3" s="7"/>
      <c r="H3" s="14"/>
    </row>
    <row r="4" spans="1:8" s="9" customFormat="1" x14ac:dyDescent="0.25">
      <c r="A4" s="15" t="s">
        <v>5</v>
      </c>
      <c r="B4" s="16"/>
      <c r="C4" s="17"/>
      <c r="D4" s="18"/>
      <c r="E4" s="16"/>
      <c r="F4" s="16"/>
      <c r="G4" s="19"/>
      <c r="H4" s="20">
        <f t="shared" ref="H4:H21" si="0">IF(B4 = SUM(C4:E4),SUM(C4:E4),"Cost do not eqaul loans and contributions")</f>
        <v>0</v>
      </c>
    </row>
    <row r="5" spans="1:8" s="9" customFormat="1" x14ac:dyDescent="0.25">
      <c r="A5" s="15" t="s">
        <v>78</v>
      </c>
      <c r="B5" s="16"/>
      <c r="C5" s="17"/>
      <c r="D5" s="18"/>
      <c r="E5" s="16"/>
      <c r="F5" s="16"/>
      <c r="G5" s="19"/>
      <c r="H5" s="20">
        <f t="shared" si="0"/>
        <v>0</v>
      </c>
    </row>
    <row r="6" spans="1:8" s="9" customFormat="1" x14ac:dyDescent="0.25">
      <c r="A6" s="15" t="s">
        <v>79</v>
      </c>
      <c r="B6" s="16"/>
      <c r="C6" s="17"/>
      <c r="D6" s="18"/>
      <c r="E6" s="16"/>
      <c r="F6" s="16"/>
      <c r="G6" s="19"/>
      <c r="H6" s="20">
        <f t="shared" si="0"/>
        <v>0</v>
      </c>
    </row>
    <row r="7" spans="1:8" s="9" customFormat="1" x14ac:dyDescent="0.25">
      <c r="A7" s="15" t="s">
        <v>80</v>
      </c>
      <c r="B7" s="21"/>
      <c r="C7" s="22"/>
      <c r="D7" s="18"/>
      <c r="E7" s="21"/>
      <c r="F7" s="21"/>
      <c r="G7" s="19"/>
      <c r="H7" s="20">
        <f t="shared" si="0"/>
        <v>0</v>
      </c>
    </row>
    <row r="8" spans="1:8" x14ac:dyDescent="0.25">
      <c r="A8" s="23" t="s">
        <v>6</v>
      </c>
      <c r="B8" s="24"/>
      <c r="C8" s="25"/>
      <c r="D8" s="26"/>
      <c r="E8" s="24"/>
      <c r="F8" s="24"/>
      <c r="G8" s="19"/>
      <c r="H8" s="20">
        <f t="shared" si="0"/>
        <v>0</v>
      </c>
    </row>
    <row r="9" spans="1:8" s="9" customFormat="1" x14ac:dyDescent="0.25">
      <c r="A9" s="15" t="s">
        <v>7</v>
      </c>
      <c r="B9" s="16"/>
      <c r="C9" s="17"/>
      <c r="D9" s="18"/>
      <c r="E9" s="16"/>
      <c r="F9" s="16"/>
      <c r="G9" s="19"/>
      <c r="H9" s="20">
        <f t="shared" si="0"/>
        <v>0</v>
      </c>
    </row>
    <row r="10" spans="1:8" s="9" customFormat="1" x14ac:dyDescent="0.25">
      <c r="A10" s="15" t="s">
        <v>8</v>
      </c>
      <c r="B10" s="16"/>
      <c r="C10" s="17"/>
      <c r="D10" s="18"/>
      <c r="E10" s="16"/>
      <c r="F10" s="16"/>
      <c r="G10" s="19"/>
      <c r="H10" s="20">
        <f t="shared" si="0"/>
        <v>0</v>
      </c>
    </row>
    <row r="11" spans="1:8" s="9" customFormat="1" x14ac:dyDescent="0.25">
      <c r="A11" s="15" t="s">
        <v>9</v>
      </c>
      <c r="B11" s="16"/>
      <c r="C11" s="17"/>
      <c r="D11" s="18"/>
      <c r="E11" s="16"/>
      <c r="F11" s="16"/>
      <c r="G11" s="19"/>
      <c r="H11" s="20">
        <f t="shared" si="0"/>
        <v>0</v>
      </c>
    </row>
    <row r="12" spans="1:8" s="9" customFormat="1" x14ac:dyDescent="0.25">
      <c r="A12" s="15" t="s">
        <v>10</v>
      </c>
      <c r="B12" s="21"/>
      <c r="C12" s="22"/>
      <c r="D12" s="18"/>
      <c r="E12" s="21"/>
      <c r="F12" s="21"/>
      <c r="G12" s="19"/>
      <c r="H12" s="20">
        <f t="shared" si="0"/>
        <v>0</v>
      </c>
    </row>
    <row r="13" spans="1:8" s="9" customFormat="1" x14ac:dyDescent="0.25">
      <c r="A13" s="15" t="s">
        <v>11</v>
      </c>
      <c r="B13" s="21"/>
      <c r="C13" s="22"/>
      <c r="D13" s="18"/>
      <c r="E13" s="21"/>
      <c r="F13" s="21"/>
      <c r="G13" s="19"/>
      <c r="H13" s="20">
        <f t="shared" si="0"/>
        <v>0</v>
      </c>
    </row>
    <row r="14" spans="1:8" s="9" customFormat="1" x14ac:dyDescent="0.25">
      <c r="A14" s="15" t="s">
        <v>84</v>
      </c>
      <c r="B14" s="21"/>
      <c r="C14" s="22"/>
      <c r="D14" s="18"/>
      <c r="E14" s="21"/>
      <c r="F14" s="21"/>
      <c r="G14" s="19"/>
      <c r="H14" s="20">
        <f t="shared" si="0"/>
        <v>0</v>
      </c>
    </row>
    <row r="15" spans="1:8" s="9" customFormat="1" x14ac:dyDescent="0.25">
      <c r="A15" s="15" t="s">
        <v>83</v>
      </c>
      <c r="B15" s="21"/>
      <c r="C15" s="22"/>
      <c r="D15" s="18"/>
      <c r="E15" s="21"/>
      <c r="F15" s="21"/>
      <c r="G15" s="19"/>
      <c r="H15" s="20">
        <f t="shared" si="0"/>
        <v>0</v>
      </c>
    </row>
    <row r="16" spans="1:8" s="9" customFormat="1" x14ac:dyDescent="0.25">
      <c r="A16" s="15" t="s">
        <v>81</v>
      </c>
      <c r="B16" s="21"/>
      <c r="C16" s="22"/>
      <c r="D16" s="18"/>
      <c r="E16" s="21"/>
      <c r="F16" s="21"/>
      <c r="G16" s="19"/>
      <c r="H16" s="20">
        <f t="shared" si="0"/>
        <v>0</v>
      </c>
    </row>
    <row r="17" spans="1:8" x14ac:dyDescent="0.25">
      <c r="A17" s="105" t="s">
        <v>82</v>
      </c>
      <c r="B17" s="24"/>
      <c r="C17" s="25"/>
      <c r="D17" s="26"/>
      <c r="E17" s="24"/>
      <c r="F17" s="24"/>
      <c r="G17" s="19"/>
      <c r="H17" s="20">
        <f t="shared" si="0"/>
        <v>0</v>
      </c>
    </row>
    <row r="18" spans="1:8" x14ac:dyDescent="0.25">
      <c r="A18" s="15" t="s">
        <v>91</v>
      </c>
      <c r="B18" s="16"/>
      <c r="C18" s="17"/>
      <c r="D18" s="18"/>
      <c r="E18" s="16"/>
      <c r="F18" s="16"/>
      <c r="G18" s="19"/>
      <c r="H18" s="20">
        <f t="shared" si="0"/>
        <v>0</v>
      </c>
    </row>
    <row r="19" spans="1:8" x14ac:dyDescent="0.25">
      <c r="A19" s="15" t="s">
        <v>92</v>
      </c>
      <c r="B19" s="16"/>
      <c r="C19" s="17"/>
      <c r="D19" s="18"/>
      <c r="E19" s="16"/>
      <c r="F19" s="16"/>
      <c r="G19" s="19"/>
      <c r="H19" s="20">
        <f t="shared" si="0"/>
        <v>0</v>
      </c>
    </row>
    <row r="20" spans="1:8" x14ac:dyDescent="0.25">
      <c r="A20" s="15" t="s">
        <v>93</v>
      </c>
      <c r="B20" s="16"/>
      <c r="C20" s="22"/>
      <c r="D20" s="18"/>
      <c r="E20" s="16"/>
      <c r="F20" s="16"/>
      <c r="G20" s="19"/>
      <c r="H20" s="20">
        <f t="shared" si="0"/>
        <v>0</v>
      </c>
    </row>
    <row r="21" spans="1:8" x14ac:dyDescent="0.25">
      <c r="A21" s="15" t="s">
        <v>94</v>
      </c>
      <c r="B21" s="16"/>
      <c r="C21" s="22"/>
      <c r="D21" s="18"/>
      <c r="E21" s="16"/>
      <c r="F21" s="16"/>
      <c r="G21" s="19"/>
      <c r="H21" s="20">
        <f t="shared" si="0"/>
        <v>0</v>
      </c>
    </row>
    <row r="22" spans="1:8" ht="13.8" thickBot="1" x14ac:dyDescent="0.3">
      <c r="A22" s="128" t="s">
        <v>102</v>
      </c>
      <c r="B22" s="127">
        <f>SUM(B4:B21)</f>
        <v>0</v>
      </c>
      <c r="C22" s="28">
        <f>SUM(C4:C21)</f>
        <v>0</v>
      </c>
      <c r="D22" s="28">
        <f>SUM(D4:D21)</f>
        <v>0</v>
      </c>
      <c r="E22" s="28">
        <f>SUM(E4:E21)</f>
        <v>0</v>
      </c>
      <c r="F22" s="28">
        <f>SUM(F4:F21)</f>
        <v>0</v>
      </c>
      <c r="G22" s="29"/>
      <c r="H22" s="30">
        <f>SUM(C22:E22)</f>
        <v>0</v>
      </c>
    </row>
    <row r="23" spans="1:8" x14ac:dyDescent="0.25">
      <c r="A23" s="23" t="s">
        <v>12</v>
      </c>
      <c r="B23" s="31"/>
      <c r="C23" s="32"/>
      <c r="D23" s="33"/>
      <c r="E23" s="34"/>
      <c r="F23" s="34"/>
      <c r="G23" s="35"/>
      <c r="H23" s="20">
        <f>IF(B23 = SUM(C23:E23),SUM(C23:E23),"Cost do not eqaul loans and contributions")</f>
        <v>0</v>
      </c>
    </row>
    <row r="24" spans="1:8" s="9" customFormat="1" x14ac:dyDescent="0.25">
      <c r="A24" s="15" t="s">
        <v>13</v>
      </c>
      <c r="B24" s="16"/>
      <c r="C24" s="17"/>
      <c r="D24" s="18"/>
      <c r="E24" s="16"/>
      <c r="F24" s="16"/>
      <c r="G24" s="19"/>
      <c r="H24" s="20">
        <f>IF(B24 = SUM(C24:E24),SUM(C24:E24),"Cost do not eqaul loans and contributions")</f>
        <v>0</v>
      </c>
    </row>
    <row r="25" spans="1:8" ht="13.8" thickBot="1" x14ac:dyDescent="0.3">
      <c r="A25" s="27" t="s">
        <v>14</v>
      </c>
      <c r="B25" s="28">
        <f>+B24+B22</f>
        <v>0</v>
      </c>
      <c r="C25" s="28">
        <f>+C24+C22</f>
        <v>0</v>
      </c>
      <c r="D25" s="28">
        <f>+D24+D22</f>
        <v>0</v>
      </c>
      <c r="E25" s="28">
        <f>+E24+E22</f>
        <v>0</v>
      </c>
      <c r="F25" s="28">
        <f>+F24+F22</f>
        <v>0</v>
      </c>
      <c r="G25" s="29"/>
      <c r="H25" s="30">
        <f>SUM(C25:E25)</f>
        <v>0</v>
      </c>
    </row>
    <row r="26" spans="1:8" s="42" customFormat="1" ht="13.8" thickBot="1" x14ac:dyDescent="0.3">
      <c r="A26" s="36" t="s">
        <v>15</v>
      </c>
      <c r="B26" s="37" t="e">
        <f>+B25/B25</f>
        <v>#DIV/0!</v>
      </c>
      <c r="C26" s="38" t="e">
        <f>+C25/B25</f>
        <v>#DIV/0!</v>
      </c>
      <c r="D26" s="39" t="e">
        <f>+D25/B25</f>
        <v>#DIV/0!</v>
      </c>
      <c r="E26" s="37" t="e">
        <f>+E25/B25</f>
        <v>#DIV/0!</v>
      </c>
      <c r="F26" s="37" t="e">
        <f>+F25/B25</f>
        <v>#DIV/0!</v>
      </c>
      <c r="G26" s="40"/>
      <c r="H26" s="41" t="e">
        <f>SUM(C26:E26)</f>
        <v>#DIV/0!</v>
      </c>
    </row>
    <row r="28" spans="1:8" x14ac:dyDescent="0.25">
      <c r="A28" s="43"/>
      <c r="B28" s="44"/>
      <c r="C28" s="44"/>
      <c r="D28" s="44"/>
      <c r="E28" s="44"/>
      <c r="F28" s="44"/>
      <c r="G28" s="44"/>
      <c r="H28" s="44"/>
    </row>
    <row r="29" spans="1:8" ht="26.4" x14ac:dyDescent="0.25">
      <c r="A29" s="45" t="s">
        <v>96</v>
      </c>
      <c r="B29" s="46"/>
      <c r="E29" s="46"/>
      <c r="F29" s="46"/>
      <c r="G29" s="46"/>
      <c r="H29" s="46"/>
    </row>
    <row r="30" spans="1:8" x14ac:dyDescent="0.25">
      <c r="A30" s="47"/>
      <c r="B30" s="46"/>
      <c r="E30" s="46"/>
      <c r="F30" s="46"/>
      <c r="G30" s="46"/>
    </row>
    <row r="31" spans="1:8" x14ac:dyDescent="0.25">
      <c r="A31" s="47"/>
      <c r="B31" s="46"/>
      <c r="D31" s="46"/>
      <c r="E31" s="46"/>
      <c r="F31" s="46"/>
      <c r="G31" s="46"/>
    </row>
    <row r="32" spans="1:8" x14ac:dyDescent="0.25">
      <c r="A32" s="47"/>
      <c r="B32" s="46"/>
    </row>
  </sheetData>
  <pageMargins left="0.25" right="0.25" top="0.75" bottom="0.75" header="0.3" footer="0.3"/>
  <pageSetup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44B86-76BE-4D84-9A68-C66E431FD2F9}">
  <dimension ref="A1:BH394"/>
  <sheetViews>
    <sheetView workbookViewId="0">
      <pane xSplit="4" ySplit="5" topLeftCell="E12" activePane="bottomRight" state="frozen"/>
      <selection pane="topRight" activeCell="E1" sqref="E1"/>
      <selection pane="bottomLeft" activeCell="A7" sqref="A7"/>
      <selection pane="bottomRight" activeCell="Q42" sqref="Q42"/>
    </sheetView>
  </sheetViews>
  <sheetFormatPr defaultRowHeight="13.2" x14ac:dyDescent="0.25"/>
  <cols>
    <col min="1" max="1" width="8.88671875" style="48"/>
    <col min="2" max="2" width="5.33203125" style="48" customWidth="1"/>
    <col min="3" max="3" width="6.33203125" style="48" customWidth="1"/>
    <col min="4" max="4" width="8.109375" style="48" customWidth="1"/>
    <col min="5" max="9" width="9.33203125" style="48" bestFit="1" customWidth="1"/>
    <col min="10" max="10" width="9.6640625" style="48" customWidth="1"/>
    <col min="11" max="17" width="9.33203125" style="48" bestFit="1" customWidth="1"/>
    <col min="18" max="18" width="4" style="48" customWidth="1"/>
    <col min="19" max="20" width="8.88671875" style="48"/>
    <col min="21" max="21" width="13.6640625" style="48" customWidth="1"/>
    <col min="22" max="22" width="10.6640625" style="48" customWidth="1"/>
    <col min="23" max="23" width="6.6640625" style="48" customWidth="1"/>
    <col min="24" max="24" width="9.33203125" style="48" bestFit="1" customWidth="1"/>
    <col min="25" max="257" width="8.88671875" style="48"/>
    <col min="258" max="258" width="5.33203125" style="48" customWidth="1"/>
    <col min="259" max="259" width="6.33203125" style="48" customWidth="1"/>
    <col min="260" max="260" width="8.109375" style="48" customWidth="1"/>
    <col min="261" max="265" width="9.33203125" style="48" bestFit="1" customWidth="1"/>
    <col min="266" max="266" width="9.6640625" style="48" customWidth="1"/>
    <col min="267" max="273" width="9.33203125" style="48" bestFit="1" customWidth="1"/>
    <col min="274" max="274" width="4" style="48" customWidth="1"/>
    <col min="275" max="276" width="8.88671875" style="48"/>
    <col min="277" max="277" width="13.6640625" style="48" customWidth="1"/>
    <col min="278" max="278" width="10.6640625" style="48" customWidth="1"/>
    <col min="279" max="279" width="6.6640625" style="48" customWidth="1"/>
    <col min="280" max="280" width="9.33203125" style="48" bestFit="1" customWidth="1"/>
    <col min="281" max="513" width="8.88671875" style="48"/>
    <col min="514" max="514" width="5.33203125" style="48" customWidth="1"/>
    <col min="515" max="515" width="6.33203125" style="48" customWidth="1"/>
    <col min="516" max="516" width="8.109375" style="48" customWidth="1"/>
    <col min="517" max="521" width="9.33203125" style="48" bestFit="1" customWidth="1"/>
    <col min="522" max="522" width="9.6640625" style="48" customWidth="1"/>
    <col min="523" max="529" width="9.33203125" style="48" bestFit="1" customWidth="1"/>
    <col min="530" max="530" width="4" style="48" customWidth="1"/>
    <col min="531" max="532" width="8.88671875" style="48"/>
    <col min="533" max="533" width="13.6640625" style="48" customWidth="1"/>
    <col min="534" max="534" width="10.6640625" style="48" customWidth="1"/>
    <col min="535" max="535" width="6.6640625" style="48" customWidth="1"/>
    <col min="536" max="536" width="9.33203125" style="48" bestFit="1" customWidth="1"/>
    <col min="537" max="769" width="8.88671875" style="48"/>
    <col min="770" max="770" width="5.33203125" style="48" customWidth="1"/>
    <col min="771" max="771" width="6.33203125" style="48" customWidth="1"/>
    <col min="772" max="772" width="8.109375" style="48" customWidth="1"/>
    <col min="773" max="777" width="9.33203125" style="48" bestFit="1" customWidth="1"/>
    <col min="778" max="778" width="9.6640625" style="48" customWidth="1"/>
    <col min="779" max="785" width="9.33203125" style="48" bestFit="1" customWidth="1"/>
    <col min="786" max="786" width="4" style="48" customWidth="1"/>
    <col min="787" max="788" width="8.88671875" style="48"/>
    <col min="789" max="789" width="13.6640625" style="48" customWidth="1"/>
    <col min="790" max="790" width="10.6640625" style="48" customWidth="1"/>
    <col min="791" max="791" width="6.6640625" style="48" customWidth="1"/>
    <col min="792" max="792" width="9.33203125" style="48" bestFit="1" customWidth="1"/>
    <col min="793" max="1025" width="8.88671875" style="48"/>
    <col min="1026" max="1026" width="5.33203125" style="48" customWidth="1"/>
    <col min="1027" max="1027" width="6.33203125" style="48" customWidth="1"/>
    <col min="1028" max="1028" width="8.109375" style="48" customWidth="1"/>
    <col min="1029" max="1033" width="9.33203125" style="48" bestFit="1" customWidth="1"/>
    <col min="1034" max="1034" width="9.6640625" style="48" customWidth="1"/>
    <col min="1035" max="1041" width="9.33203125" style="48" bestFit="1" customWidth="1"/>
    <col min="1042" max="1042" width="4" style="48" customWidth="1"/>
    <col min="1043" max="1044" width="8.88671875" style="48"/>
    <col min="1045" max="1045" width="13.6640625" style="48" customWidth="1"/>
    <col min="1046" max="1046" width="10.6640625" style="48" customWidth="1"/>
    <col min="1047" max="1047" width="6.6640625" style="48" customWidth="1"/>
    <col min="1048" max="1048" width="9.33203125" style="48" bestFit="1" customWidth="1"/>
    <col min="1049" max="1281" width="8.88671875" style="48"/>
    <col min="1282" max="1282" width="5.33203125" style="48" customWidth="1"/>
    <col min="1283" max="1283" width="6.33203125" style="48" customWidth="1"/>
    <col min="1284" max="1284" width="8.109375" style="48" customWidth="1"/>
    <col min="1285" max="1289" width="9.33203125" style="48" bestFit="1" customWidth="1"/>
    <col min="1290" max="1290" width="9.6640625" style="48" customWidth="1"/>
    <col min="1291" max="1297" width="9.33203125" style="48" bestFit="1" customWidth="1"/>
    <col min="1298" max="1298" width="4" style="48" customWidth="1"/>
    <col min="1299" max="1300" width="8.88671875" style="48"/>
    <col min="1301" max="1301" width="13.6640625" style="48" customWidth="1"/>
    <col min="1302" max="1302" width="10.6640625" style="48" customWidth="1"/>
    <col min="1303" max="1303" width="6.6640625" style="48" customWidth="1"/>
    <col min="1304" max="1304" width="9.33203125" style="48" bestFit="1" customWidth="1"/>
    <col min="1305" max="1537" width="8.88671875" style="48"/>
    <col min="1538" max="1538" width="5.33203125" style="48" customWidth="1"/>
    <col min="1539" max="1539" width="6.33203125" style="48" customWidth="1"/>
    <col min="1540" max="1540" width="8.109375" style="48" customWidth="1"/>
    <col min="1541" max="1545" width="9.33203125" style="48" bestFit="1" customWidth="1"/>
    <col min="1546" max="1546" width="9.6640625" style="48" customWidth="1"/>
    <col min="1547" max="1553" width="9.33203125" style="48" bestFit="1" customWidth="1"/>
    <col min="1554" max="1554" width="4" style="48" customWidth="1"/>
    <col min="1555" max="1556" width="8.88671875" style="48"/>
    <col min="1557" max="1557" width="13.6640625" style="48" customWidth="1"/>
    <col min="1558" max="1558" width="10.6640625" style="48" customWidth="1"/>
    <col min="1559" max="1559" width="6.6640625" style="48" customWidth="1"/>
    <col min="1560" max="1560" width="9.33203125" style="48" bestFit="1" customWidth="1"/>
    <col min="1561" max="1793" width="8.88671875" style="48"/>
    <col min="1794" max="1794" width="5.33203125" style="48" customWidth="1"/>
    <col min="1795" max="1795" width="6.33203125" style="48" customWidth="1"/>
    <col min="1796" max="1796" width="8.109375" style="48" customWidth="1"/>
    <col min="1797" max="1801" width="9.33203125" style="48" bestFit="1" customWidth="1"/>
    <col min="1802" max="1802" width="9.6640625" style="48" customWidth="1"/>
    <col min="1803" max="1809" width="9.33203125" style="48" bestFit="1" customWidth="1"/>
    <col min="1810" max="1810" width="4" style="48" customWidth="1"/>
    <col min="1811" max="1812" width="8.88671875" style="48"/>
    <col min="1813" max="1813" width="13.6640625" style="48" customWidth="1"/>
    <col min="1814" max="1814" width="10.6640625" style="48" customWidth="1"/>
    <col min="1815" max="1815" width="6.6640625" style="48" customWidth="1"/>
    <col min="1816" max="1816" width="9.33203125" style="48" bestFit="1" customWidth="1"/>
    <col min="1817" max="2049" width="8.88671875" style="48"/>
    <col min="2050" max="2050" width="5.33203125" style="48" customWidth="1"/>
    <col min="2051" max="2051" width="6.33203125" style="48" customWidth="1"/>
    <col min="2052" max="2052" width="8.109375" style="48" customWidth="1"/>
    <col min="2053" max="2057" width="9.33203125" style="48" bestFit="1" customWidth="1"/>
    <col min="2058" max="2058" width="9.6640625" style="48" customWidth="1"/>
    <col min="2059" max="2065" width="9.33203125" style="48" bestFit="1" customWidth="1"/>
    <col min="2066" max="2066" width="4" style="48" customWidth="1"/>
    <col min="2067" max="2068" width="8.88671875" style="48"/>
    <col min="2069" max="2069" width="13.6640625" style="48" customWidth="1"/>
    <col min="2070" max="2070" width="10.6640625" style="48" customWidth="1"/>
    <col min="2071" max="2071" width="6.6640625" style="48" customWidth="1"/>
    <col min="2072" max="2072" width="9.33203125" style="48" bestFit="1" customWidth="1"/>
    <col min="2073" max="2305" width="8.88671875" style="48"/>
    <col min="2306" max="2306" width="5.33203125" style="48" customWidth="1"/>
    <col min="2307" max="2307" width="6.33203125" style="48" customWidth="1"/>
    <col min="2308" max="2308" width="8.109375" style="48" customWidth="1"/>
    <col min="2309" max="2313" width="9.33203125" style="48" bestFit="1" customWidth="1"/>
    <col min="2314" max="2314" width="9.6640625" style="48" customWidth="1"/>
    <col min="2315" max="2321" width="9.33203125" style="48" bestFit="1" customWidth="1"/>
    <col min="2322" max="2322" width="4" style="48" customWidth="1"/>
    <col min="2323" max="2324" width="8.88671875" style="48"/>
    <col min="2325" max="2325" width="13.6640625" style="48" customWidth="1"/>
    <col min="2326" max="2326" width="10.6640625" style="48" customWidth="1"/>
    <col min="2327" max="2327" width="6.6640625" style="48" customWidth="1"/>
    <col min="2328" max="2328" width="9.33203125" style="48" bestFit="1" customWidth="1"/>
    <col min="2329" max="2561" width="8.88671875" style="48"/>
    <col min="2562" max="2562" width="5.33203125" style="48" customWidth="1"/>
    <col min="2563" max="2563" width="6.33203125" style="48" customWidth="1"/>
    <col min="2564" max="2564" width="8.109375" style="48" customWidth="1"/>
    <col min="2565" max="2569" width="9.33203125" style="48" bestFit="1" customWidth="1"/>
    <col min="2570" max="2570" width="9.6640625" style="48" customWidth="1"/>
    <col min="2571" max="2577" width="9.33203125" style="48" bestFit="1" customWidth="1"/>
    <col min="2578" max="2578" width="4" style="48" customWidth="1"/>
    <col min="2579" max="2580" width="8.88671875" style="48"/>
    <col min="2581" max="2581" width="13.6640625" style="48" customWidth="1"/>
    <col min="2582" max="2582" width="10.6640625" style="48" customWidth="1"/>
    <col min="2583" max="2583" width="6.6640625" style="48" customWidth="1"/>
    <col min="2584" max="2584" width="9.33203125" style="48" bestFit="1" customWidth="1"/>
    <col min="2585" max="2817" width="8.88671875" style="48"/>
    <col min="2818" max="2818" width="5.33203125" style="48" customWidth="1"/>
    <col min="2819" max="2819" width="6.33203125" style="48" customWidth="1"/>
    <col min="2820" max="2820" width="8.109375" style="48" customWidth="1"/>
    <col min="2821" max="2825" width="9.33203125" style="48" bestFit="1" customWidth="1"/>
    <col min="2826" max="2826" width="9.6640625" style="48" customWidth="1"/>
    <col min="2827" max="2833" width="9.33203125" style="48" bestFit="1" customWidth="1"/>
    <col min="2834" max="2834" width="4" style="48" customWidth="1"/>
    <col min="2835" max="2836" width="8.88671875" style="48"/>
    <col min="2837" max="2837" width="13.6640625" style="48" customWidth="1"/>
    <col min="2838" max="2838" width="10.6640625" style="48" customWidth="1"/>
    <col min="2839" max="2839" width="6.6640625" style="48" customWidth="1"/>
    <col min="2840" max="2840" width="9.33203125" style="48" bestFit="1" customWidth="1"/>
    <col min="2841" max="3073" width="8.88671875" style="48"/>
    <col min="3074" max="3074" width="5.33203125" style="48" customWidth="1"/>
    <col min="3075" max="3075" width="6.33203125" style="48" customWidth="1"/>
    <col min="3076" max="3076" width="8.109375" style="48" customWidth="1"/>
    <col min="3077" max="3081" width="9.33203125" style="48" bestFit="1" customWidth="1"/>
    <col min="3082" max="3082" width="9.6640625" style="48" customWidth="1"/>
    <col min="3083" max="3089" width="9.33203125" style="48" bestFit="1" customWidth="1"/>
    <col min="3090" max="3090" width="4" style="48" customWidth="1"/>
    <col min="3091" max="3092" width="8.88671875" style="48"/>
    <col min="3093" max="3093" width="13.6640625" style="48" customWidth="1"/>
    <col min="3094" max="3094" width="10.6640625" style="48" customWidth="1"/>
    <col min="3095" max="3095" width="6.6640625" style="48" customWidth="1"/>
    <col min="3096" max="3096" width="9.33203125" style="48" bestFit="1" customWidth="1"/>
    <col min="3097" max="3329" width="8.88671875" style="48"/>
    <col min="3330" max="3330" width="5.33203125" style="48" customWidth="1"/>
    <col min="3331" max="3331" width="6.33203125" style="48" customWidth="1"/>
    <col min="3332" max="3332" width="8.109375" style="48" customWidth="1"/>
    <col min="3333" max="3337" width="9.33203125" style="48" bestFit="1" customWidth="1"/>
    <col min="3338" max="3338" width="9.6640625" style="48" customWidth="1"/>
    <col min="3339" max="3345" width="9.33203125" style="48" bestFit="1" customWidth="1"/>
    <col min="3346" max="3346" width="4" style="48" customWidth="1"/>
    <col min="3347" max="3348" width="8.88671875" style="48"/>
    <col min="3349" max="3349" width="13.6640625" style="48" customWidth="1"/>
    <col min="3350" max="3350" width="10.6640625" style="48" customWidth="1"/>
    <col min="3351" max="3351" width="6.6640625" style="48" customWidth="1"/>
    <col min="3352" max="3352" width="9.33203125" style="48" bestFit="1" customWidth="1"/>
    <col min="3353" max="3585" width="8.88671875" style="48"/>
    <col min="3586" max="3586" width="5.33203125" style="48" customWidth="1"/>
    <col min="3587" max="3587" width="6.33203125" style="48" customWidth="1"/>
    <col min="3588" max="3588" width="8.109375" style="48" customWidth="1"/>
    <col min="3589" max="3593" width="9.33203125" style="48" bestFit="1" customWidth="1"/>
    <col min="3594" max="3594" width="9.6640625" style="48" customWidth="1"/>
    <col min="3595" max="3601" width="9.33203125" style="48" bestFit="1" customWidth="1"/>
    <col min="3602" max="3602" width="4" style="48" customWidth="1"/>
    <col min="3603" max="3604" width="8.88671875" style="48"/>
    <col min="3605" max="3605" width="13.6640625" style="48" customWidth="1"/>
    <col min="3606" max="3606" width="10.6640625" style="48" customWidth="1"/>
    <col min="3607" max="3607" width="6.6640625" style="48" customWidth="1"/>
    <col min="3608" max="3608" width="9.33203125" style="48" bestFit="1" customWidth="1"/>
    <col min="3609" max="3841" width="8.88671875" style="48"/>
    <col min="3842" max="3842" width="5.33203125" style="48" customWidth="1"/>
    <col min="3843" max="3843" width="6.33203125" style="48" customWidth="1"/>
    <col min="3844" max="3844" width="8.109375" style="48" customWidth="1"/>
    <col min="3845" max="3849" width="9.33203125" style="48" bestFit="1" customWidth="1"/>
    <col min="3850" max="3850" width="9.6640625" style="48" customWidth="1"/>
    <col min="3851" max="3857" width="9.33203125" style="48" bestFit="1" customWidth="1"/>
    <col min="3858" max="3858" width="4" style="48" customWidth="1"/>
    <col min="3859" max="3860" width="8.88671875" style="48"/>
    <col min="3861" max="3861" width="13.6640625" style="48" customWidth="1"/>
    <col min="3862" max="3862" width="10.6640625" style="48" customWidth="1"/>
    <col min="3863" max="3863" width="6.6640625" style="48" customWidth="1"/>
    <col min="3864" max="3864" width="9.33203125" style="48" bestFit="1" customWidth="1"/>
    <col min="3865" max="4097" width="8.88671875" style="48"/>
    <col min="4098" max="4098" width="5.33203125" style="48" customWidth="1"/>
    <col min="4099" max="4099" width="6.33203125" style="48" customWidth="1"/>
    <col min="4100" max="4100" width="8.109375" style="48" customWidth="1"/>
    <col min="4101" max="4105" width="9.33203125" style="48" bestFit="1" customWidth="1"/>
    <col min="4106" max="4106" width="9.6640625" style="48" customWidth="1"/>
    <col min="4107" max="4113" width="9.33203125" style="48" bestFit="1" customWidth="1"/>
    <col min="4114" max="4114" width="4" style="48" customWidth="1"/>
    <col min="4115" max="4116" width="8.88671875" style="48"/>
    <col min="4117" max="4117" width="13.6640625" style="48" customWidth="1"/>
    <col min="4118" max="4118" width="10.6640625" style="48" customWidth="1"/>
    <col min="4119" max="4119" width="6.6640625" style="48" customWidth="1"/>
    <col min="4120" max="4120" width="9.33203125" style="48" bestFit="1" customWidth="1"/>
    <col min="4121" max="4353" width="8.88671875" style="48"/>
    <col min="4354" max="4354" width="5.33203125" style="48" customWidth="1"/>
    <col min="4355" max="4355" width="6.33203125" style="48" customWidth="1"/>
    <col min="4356" max="4356" width="8.109375" style="48" customWidth="1"/>
    <col min="4357" max="4361" width="9.33203125" style="48" bestFit="1" customWidth="1"/>
    <col min="4362" max="4362" width="9.6640625" style="48" customWidth="1"/>
    <col min="4363" max="4369" width="9.33203125" style="48" bestFit="1" customWidth="1"/>
    <col min="4370" max="4370" width="4" style="48" customWidth="1"/>
    <col min="4371" max="4372" width="8.88671875" style="48"/>
    <col min="4373" max="4373" width="13.6640625" style="48" customWidth="1"/>
    <col min="4374" max="4374" width="10.6640625" style="48" customWidth="1"/>
    <col min="4375" max="4375" width="6.6640625" style="48" customWidth="1"/>
    <col min="4376" max="4376" width="9.33203125" style="48" bestFit="1" customWidth="1"/>
    <col min="4377" max="4609" width="8.88671875" style="48"/>
    <col min="4610" max="4610" width="5.33203125" style="48" customWidth="1"/>
    <col min="4611" max="4611" width="6.33203125" style="48" customWidth="1"/>
    <col min="4612" max="4612" width="8.109375" style="48" customWidth="1"/>
    <col min="4613" max="4617" width="9.33203125" style="48" bestFit="1" customWidth="1"/>
    <col min="4618" max="4618" width="9.6640625" style="48" customWidth="1"/>
    <col min="4619" max="4625" width="9.33203125" style="48" bestFit="1" customWidth="1"/>
    <col min="4626" max="4626" width="4" style="48" customWidth="1"/>
    <col min="4627" max="4628" width="8.88671875" style="48"/>
    <col min="4629" max="4629" width="13.6640625" style="48" customWidth="1"/>
    <col min="4630" max="4630" width="10.6640625" style="48" customWidth="1"/>
    <col min="4631" max="4631" width="6.6640625" style="48" customWidth="1"/>
    <col min="4632" max="4632" width="9.33203125" style="48" bestFit="1" customWidth="1"/>
    <col min="4633" max="4865" width="8.88671875" style="48"/>
    <col min="4866" max="4866" width="5.33203125" style="48" customWidth="1"/>
    <col min="4867" max="4867" width="6.33203125" style="48" customWidth="1"/>
    <col min="4868" max="4868" width="8.109375" style="48" customWidth="1"/>
    <col min="4869" max="4873" width="9.33203125" style="48" bestFit="1" customWidth="1"/>
    <col min="4874" max="4874" width="9.6640625" style="48" customWidth="1"/>
    <col min="4875" max="4881" width="9.33203125" style="48" bestFit="1" customWidth="1"/>
    <col min="4882" max="4882" width="4" style="48" customWidth="1"/>
    <col min="4883" max="4884" width="8.88671875" style="48"/>
    <col min="4885" max="4885" width="13.6640625" style="48" customWidth="1"/>
    <col min="4886" max="4886" width="10.6640625" style="48" customWidth="1"/>
    <col min="4887" max="4887" width="6.6640625" style="48" customWidth="1"/>
    <col min="4888" max="4888" width="9.33203125" style="48" bestFit="1" customWidth="1"/>
    <col min="4889" max="5121" width="8.88671875" style="48"/>
    <col min="5122" max="5122" width="5.33203125" style="48" customWidth="1"/>
    <col min="5123" max="5123" width="6.33203125" style="48" customWidth="1"/>
    <col min="5124" max="5124" width="8.109375" style="48" customWidth="1"/>
    <col min="5125" max="5129" width="9.33203125" style="48" bestFit="1" customWidth="1"/>
    <col min="5130" max="5130" width="9.6640625" style="48" customWidth="1"/>
    <col min="5131" max="5137" width="9.33203125" style="48" bestFit="1" customWidth="1"/>
    <col min="5138" max="5138" width="4" style="48" customWidth="1"/>
    <col min="5139" max="5140" width="8.88671875" style="48"/>
    <col min="5141" max="5141" width="13.6640625" style="48" customWidth="1"/>
    <col min="5142" max="5142" width="10.6640625" style="48" customWidth="1"/>
    <col min="5143" max="5143" width="6.6640625" style="48" customWidth="1"/>
    <col min="5144" max="5144" width="9.33203125" style="48" bestFit="1" customWidth="1"/>
    <col min="5145" max="5377" width="8.88671875" style="48"/>
    <col min="5378" max="5378" width="5.33203125" style="48" customWidth="1"/>
    <col min="5379" max="5379" width="6.33203125" style="48" customWidth="1"/>
    <col min="5380" max="5380" width="8.109375" style="48" customWidth="1"/>
    <col min="5381" max="5385" width="9.33203125" style="48" bestFit="1" customWidth="1"/>
    <col min="5386" max="5386" width="9.6640625" style="48" customWidth="1"/>
    <col min="5387" max="5393" width="9.33203125" style="48" bestFit="1" customWidth="1"/>
    <col min="5394" max="5394" width="4" style="48" customWidth="1"/>
    <col min="5395" max="5396" width="8.88671875" style="48"/>
    <col min="5397" max="5397" width="13.6640625" style="48" customWidth="1"/>
    <col min="5398" max="5398" width="10.6640625" style="48" customWidth="1"/>
    <col min="5399" max="5399" width="6.6640625" style="48" customWidth="1"/>
    <col min="5400" max="5400" width="9.33203125" style="48" bestFit="1" customWidth="1"/>
    <col min="5401" max="5633" width="8.88671875" style="48"/>
    <col min="5634" max="5634" width="5.33203125" style="48" customWidth="1"/>
    <col min="5635" max="5635" width="6.33203125" style="48" customWidth="1"/>
    <col min="5636" max="5636" width="8.109375" style="48" customWidth="1"/>
    <col min="5637" max="5641" width="9.33203125" style="48" bestFit="1" customWidth="1"/>
    <col min="5642" max="5642" width="9.6640625" style="48" customWidth="1"/>
    <col min="5643" max="5649" width="9.33203125" style="48" bestFit="1" customWidth="1"/>
    <col min="5650" max="5650" width="4" style="48" customWidth="1"/>
    <col min="5651" max="5652" width="8.88671875" style="48"/>
    <col min="5653" max="5653" width="13.6640625" style="48" customWidth="1"/>
    <col min="5654" max="5654" width="10.6640625" style="48" customWidth="1"/>
    <col min="5655" max="5655" width="6.6640625" style="48" customWidth="1"/>
    <col min="5656" max="5656" width="9.33203125" style="48" bestFit="1" customWidth="1"/>
    <col min="5657" max="5889" width="8.88671875" style="48"/>
    <col min="5890" max="5890" width="5.33203125" style="48" customWidth="1"/>
    <col min="5891" max="5891" width="6.33203125" style="48" customWidth="1"/>
    <col min="5892" max="5892" width="8.109375" style="48" customWidth="1"/>
    <col min="5893" max="5897" width="9.33203125" style="48" bestFit="1" customWidth="1"/>
    <col min="5898" max="5898" width="9.6640625" style="48" customWidth="1"/>
    <col min="5899" max="5905" width="9.33203125" style="48" bestFit="1" customWidth="1"/>
    <col min="5906" max="5906" width="4" style="48" customWidth="1"/>
    <col min="5907" max="5908" width="8.88671875" style="48"/>
    <col min="5909" max="5909" width="13.6640625" style="48" customWidth="1"/>
    <col min="5910" max="5910" width="10.6640625" style="48" customWidth="1"/>
    <col min="5911" max="5911" width="6.6640625" style="48" customWidth="1"/>
    <col min="5912" max="5912" width="9.33203125" style="48" bestFit="1" customWidth="1"/>
    <col min="5913" max="6145" width="8.88671875" style="48"/>
    <col min="6146" max="6146" width="5.33203125" style="48" customWidth="1"/>
    <col min="6147" max="6147" width="6.33203125" style="48" customWidth="1"/>
    <col min="6148" max="6148" width="8.109375" style="48" customWidth="1"/>
    <col min="6149" max="6153" width="9.33203125" style="48" bestFit="1" customWidth="1"/>
    <col min="6154" max="6154" width="9.6640625" style="48" customWidth="1"/>
    <col min="6155" max="6161" width="9.33203125" style="48" bestFit="1" customWidth="1"/>
    <col min="6162" max="6162" width="4" style="48" customWidth="1"/>
    <col min="6163" max="6164" width="8.88671875" style="48"/>
    <col min="6165" max="6165" width="13.6640625" style="48" customWidth="1"/>
    <col min="6166" max="6166" width="10.6640625" style="48" customWidth="1"/>
    <col min="6167" max="6167" width="6.6640625" style="48" customWidth="1"/>
    <col min="6168" max="6168" width="9.33203125" style="48" bestFit="1" customWidth="1"/>
    <col min="6169" max="6401" width="8.88671875" style="48"/>
    <col min="6402" max="6402" width="5.33203125" style="48" customWidth="1"/>
    <col min="6403" max="6403" width="6.33203125" style="48" customWidth="1"/>
    <col min="6404" max="6404" width="8.109375" style="48" customWidth="1"/>
    <col min="6405" max="6409" width="9.33203125" style="48" bestFit="1" customWidth="1"/>
    <col min="6410" max="6410" width="9.6640625" style="48" customWidth="1"/>
    <col min="6411" max="6417" width="9.33203125" style="48" bestFit="1" customWidth="1"/>
    <col min="6418" max="6418" width="4" style="48" customWidth="1"/>
    <col min="6419" max="6420" width="8.88671875" style="48"/>
    <col min="6421" max="6421" width="13.6640625" style="48" customWidth="1"/>
    <col min="6422" max="6422" width="10.6640625" style="48" customWidth="1"/>
    <col min="6423" max="6423" width="6.6640625" style="48" customWidth="1"/>
    <col min="6424" max="6424" width="9.33203125" style="48" bestFit="1" customWidth="1"/>
    <col min="6425" max="6657" width="8.88671875" style="48"/>
    <col min="6658" max="6658" width="5.33203125" style="48" customWidth="1"/>
    <col min="6659" max="6659" width="6.33203125" style="48" customWidth="1"/>
    <col min="6660" max="6660" width="8.109375" style="48" customWidth="1"/>
    <col min="6661" max="6665" width="9.33203125" style="48" bestFit="1" customWidth="1"/>
    <col min="6666" max="6666" width="9.6640625" style="48" customWidth="1"/>
    <col min="6667" max="6673" width="9.33203125" style="48" bestFit="1" customWidth="1"/>
    <col min="6674" max="6674" width="4" style="48" customWidth="1"/>
    <col min="6675" max="6676" width="8.88671875" style="48"/>
    <col min="6677" max="6677" width="13.6640625" style="48" customWidth="1"/>
    <col min="6678" max="6678" width="10.6640625" style="48" customWidth="1"/>
    <col min="6679" max="6679" width="6.6640625" style="48" customWidth="1"/>
    <col min="6680" max="6680" width="9.33203125" style="48" bestFit="1" customWidth="1"/>
    <col min="6681" max="6913" width="8.88671875" style="48"/>
    <col min="6914" max="6914" width="5.33203125" style="48" customWidth="1"/>
    <col min="6915" max="6915" width="6.33203125" style="48" customWidth="1"/>
    <col min="6916" max="6916" width="8.109375" style="48" customWidth="1"/>
    <col min="6917" max="6921" width="9.33203125" style="48" bestFit="1" customWidth="1"/>
    <col min="6922" max="6922" width="9.6640625" style="48" customWidth="1"/>
    <col min="6923" max="6929" width="9.33203125" style="48" bestFit="1" customWidth="1"/>
    <col min="6930" max="6930" width="4" style="48" customWidth="1"/>
    <col min="6931" max="6932" width="8.88671875" style="48"/>
    <col min="6933" max="6933" width="13.6640625" style="48" customWidth="1"/>
    <col min="6934" max="6934" width="10.6640625" style="48" customWidth="1"/>
    <col min="6935" max="6935" width="6.6640625" style="48" customWidth="1"/>
    <col min="6936" max="6936" width="9.33203125" style="48" bestFit="1" customWidth="1"/>
    <col min="6937" max="7169" width="8.88671875" style="48"/>
    <col min="7170" max="7170" width="5.33203125" style="48" customWidth="1"/>
    <col min="7171" max="7171" width="6.33203125" style="48" customWidth="1"/>
    <col min="7172" max="7172" width="8.109375" style="48" customWidth="1"/>
    <col min="7173" max="7177" width="9.33203125" style="48" bestFit="1" customWidth="1"/>
    <col min="7178" max="7178" width="9.6640625" style="48" customWidth="1"/>
    <col min="7179" max="7185" width="9.33203125" style="48" bestFit="1" customWidth="1"/>
    <col min="7186" max="7186" width="4" style="48" customWidth="1"/>
    <col min="7187" max="7188" width="8.88671875" style="48"/>
    <col min="7189" max="7189" width="13.6640625" style="48" customWidth="1"/>
    <col min="7190" max="7190" width="10.6640625" style="48" customWidth="1"/>
    <col min="7191" max="7191" width="6.6640625" style="48" customWidth="1"/>
    <col min="7192" max="7192" width="9.33203125" style="48" bestFit="1" customWidth="1"/>
    <col min="7193" max="7425" width="8.88671875" style="48"/>
    <col min="7426" max="7426" width="5.33203125" style="48" customWidth="1"/>
    <col min="7427" max="7427" width="6.33203125" style="48" customWidth="1"/>
    <col min="7428" max="7428" width="8.109375" style="48" customWidth="1"/>
    <col min="7429" max="7433" width="9.33203125" style="48" bestFit="1" customWidth="1"/>
    <col min="7434" max="7434" width="9.6640625" style="48" customWidth="1"/>
    <col min="7435" max="7441" width="9.33203125" style="48" bestFit="1" customWidth="1"/>
    <col min="7442" max="7442" width="4" style="48" customWidth="1"/>
    <col min="7443" max="7444" width="8.88671875" style="48"/>
    <col min="7445" max="7445" width="13.6640625" style="48" customWidth="1"/>
    <col min="7446" max="7446" width="10.6640625" style="48" customWidth="1"/>
    <col min="7447" max="7447" width="6.6640625" style="48" customWidth="1"/>
    <col min="7448" max="7448" width="9.33203125" style="48" bestFit="1" customWidth="1"/>
    <col min="7449" max="7681" width="8.88671875" style="48"/>
    <col min="7682" max="7682" width="5.33203125" style="48" customWidth="1"/>
    <col min="7683" max="7683" width="6.33203125" style="48" customWidth="1"/>
    <col min="7684" max="7684" width="8.109375" style="48" customWidth="1"/>
    <col min="7685" max="7689" width="9.33203125" style="48" bestFit="1" customWidth="1"/>
    <col min="7690" max="7690" width="9.6640625" style="48" customWidth="1"/>
    <col min="7691" max="7697" width="9.33203125" style="48" bestFit="1" customWidth="1"/>
    <col min="7698" max="7698" width="4" style="48" customWidth="1"/>
    <col min="7699" max="7700" width="8.88671875" style="48"/>
    <col min="7701" max="7701" width="13.6640625" style="48" customWidth="1"/>
    <col min="7702" max="7702" width="10.6640625" style="48" customWidth="1"/>
    <col min="7703" max="7703" width="6.6640625" style="48" customWidth="1"/>
    <col min="7704" max="7704" width="9.33203125" style="48" bestFit="1" customWidth="1"/>
    <col min="7705" max="7937" width="8.88671875" style="48"/>
    <col min="7938" max="7938" width="5.33203125" style="48" customWidth="1"/>
    <col min="7939" max="7939" width="6.33203125" style="48" customWidth="1"/>
    <col min="7940" max="7940" width="8.109375" style="48" customWidth="1"/>
    <col min="7941" max="7945" width="9.33203125" style="48" bestFit="1" customWidth="1"/>
    <col min="7946" max="7946" width="9.6640625" style="48" customWidth="1"/>
    <col min="7947" max="7953" width="9.33203125" style="48" bestFit="1" customWidth="1"/>
    <col min="7954" max="7954" width="4" style="48" customWidth="1"/>
    <col min="7955" max="7956" width="8.88671875" style="48"/>
    <col min="7957" max="7957" width="13.6640625" style="48" customWidth="1"/>
    <col min="7958" max="7958" width="10.6640625" style="48" customWidth="1"/>
    <col min="7959" max="7959" width="6.6640625" style="48" customWidth="1"/>
    <col min="7960" max="7960" width="9.33203125" style="48" bestFit="1" customWidth="1"/>
    <col min="7961" max="8193" width="8.88671875" style="48"/>
    <col min="8194" max="8194" width="5.33203125" style="48" customWidth="1"/>
    <col min="8195" max="8195" width="6.33203125" style="48" customWidth="1"/>
    <col min="8196" max="8196" width="8.109375" style="48" customWidth="1"/>
    <col min="8197" max="8201" width="9.33203125" style="48" bestFit="1" customWidth="1"/>
    <col min="8202" max="8202" width="9.6640625" style="48" customWidth="1"/>
    <col min="8203" max="8209" width="9.33203125" style="48" bestFit="1" customWidth="1"/>
    <col min="8210" max="8210" width="4" style="48" customWidth="1"/>
    <col min="8211" max="8212" width="8.88671875" style="48"/>
    <col min="8213" max="8213" width="13.6640625" style="48" customWidth="1"/>
    <col min="8214" max="8214" width="10.6640625" style="48" customWidth="1"/>
    <col min="8215" max="8215" width="6.6640625" style="48" customWidth="1"/>
    <col min="8216" max="8216" width="9.33203125" style="48" bestFit="1" customWidth="1"/>
    <col min="8217" max="8449" width="8.88671875" style="48"/>
    <col min="8450" max="8450" width="5.33203125" style="48" customWidth="1"/>
    <col min="8451" max="8451" width="6.33203125" style="48" customWidth="1"/>
    <col min="8452" max="8452" width="8.109375" style="48" customWidth="1"/>
    <col min="8453" max="8457" width="9.33203125" style="48" bestFit="1" customWidth="1"/>
    <col min="8458" max="8458" width="9.6640625" style="48" customWidth="1"/>
    <col min="8459" max="8465" width="9.33203125" style="48" bestFit="1" customWidth="1"/>
    <col min="8466" max="8466" width="4" style="48" customWidth="1"/>
    <col min="8467" max="8468" width="8.88671875" style="48"/>
    <col min="8469" max="8469" width="13.6640625" style="48" customWidth="1"/>
    <col min="8470" max="8470" width="10.6640625" style="48" customWidth="1"/>
    <col min="8471" max="8471" width="6.6640625" style="48" customWidth="1"/>
    <col min="8472" max="8472" width="9.33203125" style="48" bestFit="1" customWidth="1"/>
    <col min="8473" max="8705" width="8.88671875" style="48"/>
    <col min="8706" max="8706" width="5.33203125" style="48" customWidth="1"/>
    <col min="8707" max="8707" width="6.33203125" style="48" customWidth="1"/>
    <col min="8708" max="8708" width="8.109375" style="48" customWidth="1"/>
    <col min="8709" max="8713" width="9.33203125" style="48" bestFit="1" customWidth="1"/>
    <col min="8714" max="8714" width="9.6640625" style="48" customWidth="1"/>
    <col min="8715" max="8721" width="9.33203125" style="48" bestFit="1" customWidth="1"/>
    <col min="8722" max="8722" width="4" style="48" customWidth="1"/>
    <col min="8723" max="8724" width="8.88671875" style="48"/>
    <col min="8725" max="8725" width="13.6640625" style="48" customWidth="1"/>
    <col min="8726" max="8726" width="10.6640625" style="48" customWidth="1"/>
    <col min="8727" max="8727" width="6.6640625" style="48" customWidth="1"/>
    <col min="8728" max="8728" width="9.33203125" style="48" bestFit="1" customWidth="1"/>
    <col min="8729" max="8961" width="8.88671875" style="48"/>
    <col min="8962" max="8962" width="5.33203125" style="48" customWidth="1"/>
    <col min="8963" max="8963" width="6.33203125" style="48" customWidth="1"/>
    <col min="8964" max="8964" width="8.109375" style="48" customWidth="1"/>
    <col min="8965" max="8969" width="9.33203125" style="48" bestFit="1" customWidth="1"/>
    <col min="8970" max="8970" width="9.6640625" style="48" customWidth="1"/>
    <col min="8971" max="8977" width="9.33203125" style="48" bestFit="1" customWidth="1"/>
    <col min="8978" max="8978" width="4" style="48" customWidth="1"/>
    <col min="8979" max="8980" width="8.88671875" style="48"/>
    <col min="8981" max="8981" width="13.6640625" style="48" customWidth="1"/>
    <col min="8982" max="8982" width="10.6640625" style="48" customWidth="1"/>
    <col min="8983" max="8983" width="6.6640625" style="48" customWidth="1"/>
    <col min="8984" max="8984" width="9.33203125" style="48" bestFit="1" customWidth="1"/>
    <col min="8985" max="9217" width="8.88671875" style="48"/>
    <col min="9218" max="9218" width="5.33203125" style="48" customWidth="1"/>
    <col min="9219" max="9219" width="6.33203125" style="48" customWidth="1"/>
    <col min="9220" max="9220" width="8.109375" style="48" customWidth="1"/>
    <col min="9221" max="9225" width="9.33203125" style="48" bestFit="1" customWidth="1"/>
    <col min="9226" max="9226" width="9.6640625" style="48" customWidth="1"/>
    <col min="9227" max="9233" width="9.33203125" style="48" bestFit="1" customWidth="1"/>
    <col min="9234" max="9234" width="4" style="48" customWidth="1"/>
    <col min="9235" max="9236" width="8.88671875" style="48"/>
    <col min="9237" max="9237" width="13.6640625" style="48" customWidth="1"/>
    <col min="9238" max="9238" width="10.6640625" style="48" customWidth="1"/>
    <col min="9239" max="9239" width="6.6640625" style="48" customWidth="1"/>
    <col min="9240" max="9240" width="9.33203125" style="48" bestFit="1" customWidth="1"/>
    <col min="9241" max="9473" width="8.88671875" style="48"/>
    <col min="9474" max="9474" width="5.33203125" style="48" customWidth="1"/>
    <col min="9475" max="9475" width="6.33203125" style="48" customWidth="1"/>
    <col min="9476" max="9476" width="8.109375" style="48" customWidth="1"/>
    <col min="9477" max="9481" width="9.33203125" style="48" bestFit="1" customWidth="1"/>
    <col min="9482" max="9482" width="9.6640625" style="48" customWidth="1"/>
    <col min="9483" max="9489" width="9.33203125" style="48" bestFit="1" customWidth="1"/>
    <col min="9490" max="9490" width="4" style="48" customWidth="1"/>
    <col min="9491" max="9492" width="8.88671875" style="48"/>
    <col min="9493" max="9493" width="13.6640625" style="48" customWidth="1"/>
    <col min="9494" max="9494" width="10.6640625" style="48" customWidth="1"/>
    <col min="9495" max="9495" width="6.6640625" style="48" customWidth="1"/>
    <col min="9496" max="9496" width="9.33203125" style="48" bestFit="1" customWidth="1"/>
    <col min="9497" max="9729" width="8.88671875" style="48"/>
    <col min="9730" max="9730" width="5.33203125" style="48" customWidth="1"/>
    <col min="9731" max="9731" width="6.33203125" style="48" customWidth="1"/>
    <col min="9732" max="9732" width="8.109375" style="48" customWidth="1"/>
    <col min="9733" max="9737" width="9.33203125" style="48" bestFit="1" customWidth="1"/>
    <col min="9738" max="9738" width="9.6640625" style="48" customWidth="1"/>
    <col min="9739" max="9745" width="9.33203125" style="48" bestFit="1" customWidth="1"/>
    <col min="9746" max="9746" width="4" style="48" customWidth="1"/>
    <col min="9747" max="9748" width="8.88671875" style="48"/>
    <col min="9749" max="9749" width="13.6640625" style="48" customWidth="1"/>
    <col min="9750" max="9750" width="10.6640625" style="48" customWidth="1"/>
    <col min="9751" max="9751" width="6.6640625" style="48" customWidth="1"/>
    <col min="9752" max="9752" width="9.33203125" style="48" bestFit="1" customWidth="1"/>
    <col min="9753" max="9985" width="8.88671875" style="48"/>
    <col min="9986" max="9986" width="5.33203125" style="48" customWidth="1"/>
    <col min="9987" max="9987" width="6.33203125" style="48" customWidth="1"/>
    <col min="9988" max="9988" width="8.109375" style="48" customWidth="1"/>
    <col min="9989" max="9993" width="9.33203125" style="48" bestFit="1" customWidth="1"/>
    <col min="9994" max="9994" width="9.6640625" style="48" customWidth="1"/>
    <col min="9995" max="10001" width="9.33203125" style="48" bestFit="1" customWidth="1"/>
    <col min="10002" max="10002" width="4" style="48" customWidth="1"/>
    <col min="10003" max="10004" width="8.88671875" style="48"/>
    <col min="10005" max="10005" width="13.6640625" style="48" customWidth="1"/>
    <col min="10006" max="10006" width="10.6640625" style="48" customWidth="1"/>
    <col min="10007" max="10007" width="6.6640625" style="48" customWidth="1"/>
    <col min="10008" max="10008" width="9.33203125" style="48" bestFit="1" customWidth="1"/>
    <col min="10009" max="10241" width="8.88671875" style="48"/>
    <col min="10242" max="10242" width="5.33203125" style="48" customWidth="1"/>
    <col min="10243" max="10243" width="6.33203125" style="48" customWidth="1"/>
    <col min="10244" max="10244" width="8.109375" style="48" customWidth="1"/>
    <col min="10245" max="10249" width="9.33203125" style="48" bestFit="1" customWidth="1"/>
    <col min="10250" max="10250" width="9.6640625" style="48" customWidth="1"/>
    <col min="10251" max="10257" width="9.33203125" style="48" bestFit="1" customWidth="1"/>
    <col min="10258" max="10258" width="4" style="48" customWidth="1"/>
    <col min="10259" max="10260" width="8.88671875" style="48"/>
    <col min="10261" max="10261" width="13.6640625" style="48" customWidth="1"/>
    <col min="10262" max="10262" width="10.6640625" style="48" customWidth="1"/>
    <col min="10263" max="10263" width="6.6640625" style="48" customWidth="1"/>
    <col min="10264" max="10264" width="9.33203125" style="48" bestFit="1" customWidth="1"/>
    <col min="10265" max="10497" width="8.88671875" style="48"/>
    <col min="10498" max="10498" width="5.33203125" style="48" customWidth="1"/>
    <col min="10499" max="10499" width="6.33203125" style="48" customWidth="1"/>
    <col min="10500" max="10500" width="8.109375" style="48" customWidth="1"/>
    <col min="10501" max="10505" width="9.33203125" style="48" bestFit="1" customWidth="1"/>
    <col min="10506" max="10506" width="9.6640625" style="48" customWidth="1"/>
    <col min="10507" max="10513" width="9.33203125" style="48" bestFit="1" customWidth="1"/>
    <col min="10514" max="10514" width="4" style="48" customWidth="1"/>
    <col min="10515" max="10516" width="8.88671875" style="48"/>
    <col min="10517" max="10517" width="13.6640625" style="48" customWidth="1"/>
    <col min="10518" max="10518" width="10.6640625" style="48" customWidth="1"/>
    <col min="10519" max="10519" width="6.6640625" style="48" customWidth="1"/>
    <col min="10520" max="10520" width="9.33203125" style="48" bestFit="1" customWidth="1"/>
    <col min="10521" max="10753" width="8.88671875" style="48"/>
    <col min="10754" max="10754" width="5.33203125" style="48" customWidth="1"/>
    <col min="10755" max="10755" width="6.33203125" style="48" customWidth="1"/>
    <col min="10756" max="10756" width="8.109375" style="48" customWidth="1"/>
    <col min="10757" max="10761" width="9.33203125" style="48" bestFit="1" customWidth="1"/>
    <col min="10762" max="10762" width="9.6640625" style="48" customWidth="1"/>
    <col min="10763" max="10769" width="9.33203125" style="48" bestFit="1" customWidth="1"/>
    <col min="10770" max="10770" width="4" style="48" customWidth="1"/>
    <col min="10771" max="10772" width="8.88671875" style="48"/>
    <col min="10773" max="10773" width="13.6640625" style="48" customWidth="1"/>
    <col min="10774" max="10774" width="10.6640625" style="48" customWidth="1"/>
    <col min="10775" max="10775" width="6.6640625" style="48" customWidth="1"/>
    <col min="10776" max="10776" width="9.33203125" style="48" bestFit="1" customWidth="1"/>
    <col min="10777" max="11009" width="8.88671875" style="48"/>
    <col min="11010" max="11010" width="5.33203125" style="48" customWidth="1"/>
    <col min="11011" max="11011" width="6.33203125" style="48" customWidth="1"/>
    <col min="11012" max="11012" width="8.109375" style="48" customWidth="1"/>
    <col min="11013" max="11017" width="9.33203125" style="48" bestFit="1" customWidth="1"/>
    <col min="11018" max="11018" width="9.6640625" style="48" customWidth="1"/>
    <col min="11019" max="11025" width="9.33203125" style="48" bestFit="1" customWidth="1"/>
    <col min="11026" max="11026" width="4" style="48" customWidth="1"/>
    <col min="11027" max="11028" width="8.88671875" style="48"/>
    <col min="11029" max="11029" width="13.6640625" style="48" customWidth="1"/>
    <col min="11030" max="11030" width="10.6640625" style="48" customWidth="1"/>
    <col min="11031" max="11031" width="6.6640625" style="48" customWidth="1"/>
    <col min="11032" max="11032" width="9.33203125" style="48" bestFit="1" customWidth="1"/>
    <col min="11033" max="11265" width="8.88671875" style="48"/>
    <col min="11266" max="11266" width="5.33203125" style="48" customWidth="1"/>
    <col min="11267" max="11267" width="6.33203125" style="48" customWidth="1"/>
    <col min="11268" max="11268" width="8.109375" style="48" customWidth="1"/>
    <col min="11269" max="11273" width="9.33203125" style="48" bestFit="1" customWidth="1"/>
    <col min="11274" max="11274" width="9.6640625" style="48" customWidth="1"/>
    <col min="11275" max="11281" width="9.33203125" style="48" bestFit="1" customWidth="1"/>
    <col min="11282" max="11282" width="4" style="48" customWidth="1"/>
    <col min="11283" max="11284" width="8.88671875" style="48"/>
    <col min="11285" max="11285" width="13.6640625" style="48" customWidth="1"/>
    <col min="11286" max="11286" width="10.6640625" style="48" customWidth="1"/>
    <col min="11287" max="11287" width="6.6640625" style="48" customWidth="1"/>
    <col min="11288" max="11288" width="9.33203125" style="48" bestFit="1" customWidth="1"/>
    <col min="11289" max="11521" width="8.88671875" style="48"/>
    <col min="11522" max="11522" width="5.33203125" style="48" customWidth="1"/>
    <col min="11523" max="11523" width="6.33203125" style="48" customWidth="1"/>
    <col min="11524" max="11524" width="8.109375" style="48" customWidth="1"/>
    <col min="11525" max="11529" width="9.33203125" style="48" bestFit="1" customWidth="1"/>
    <col min="11530" max="11530" width="9.6640625" style="48" customWidth="1"/>
    <col min="11531" max="11537" width="9.33203125" style="48" bestFit="1" customWidth="1"/>
    <col min="11538" max="11538" width="4" style="48" customWidth="1"/>
    <col min="11539" max="11540" width="8.88671875" style="48"/>
    <col min="11541" max="11541" width="13.6640625" style="48" customWidth="1"/>
    <col min="11542" max="11542" width="10.6640625" style="48" customWidth="1"/>
    <col min="11543" max="11543" width="6.6640625" style="48" customWidth="1"/>
    <col min="11544" max="11544" width="9.33203125" style="48" bestFit="1" customWidth="1"/>
    <col min="11545" max="11777" width="8.88671875" style="48"/>
    <col min="11778" max="11778" width="5.33203125" style="48" customWidth="1"/>
    <col min="11779" max="11779" width="6.33203125" style="48" customWidth="1"/>
    <col min="11780" max="11780" width="8.109375" style="48" customWidth="1"/>
    <col min="11781" max="11785" width="9.33203125" style="48" bestFit="1" customWidth="1"/>
    <col min="11786" max="11786" width="9.6640625" style="48" customWidth="1"/>
    <col min="11787" max="11793" width="9.33203125" style="48" bestFit="1" customWidth="1"/>
    <col min="11794" max="11794" width="4" style="48" customWidth="1"/>
    <col min="11795" max="11796" width="8.88671875" style="48"/>
    <col min="11797" max="11797" width="13.6640625" style="48" customWidth="1"/>
    <col min="11798" max="11798" width="10.6640625" style="48" customWidth="1"/>
    <col min="11799" max="11799" width="6.6640625" style="48" customWidth="1"/>
    <col min="11800" max="11800" width="9.33203125" style="48" bestFit="1" customWidth="1"/>
    <col min="11801" max="12033" width="8.88671875" style="48"/>
    <col min="12034" max="12034" width="5.33203125" style="48" customWidth="1"/>
    <col min="12035" max="12035" width="6.33203125" style="48" customWidth="1"/>
    <col min="12036" max="12036" width="8.109375" style="48" customWidth="1"/>
    <col min="12037" max="12041" width="9.33203125" style="48" bestFit="1" customWidth="1"/>
    <col min="12042" max="12042" width="9.6640625" style="48" customWidth="1"/>
    <col min="12043" max="12049" width="9.33203125" style="48" bestFit="1" customWidth="1"/>
    <col min="12050" max="12050" width="4" style="48" customWidth="1"/>
    <col min="12051" max="12052" width="8.88671875" style="48"/>
    <col min="12053" max="12053" width="13.6640625" style="48" customWidth="1"/>
    <col min="12054" max="12054" width="10.6640625" style="48" customWidth="1"/>
    <col min="12055" max="12055" width="6.6640625" style="48" customWidth="1"/>
    <col min="12056" max="12056" width="9.33203125" style="48" bestFit="1" customWidth="1"/>
    <col min="12057" max="12289" width="8.88671875" style="48"/>
    <col min="12290" max="12290" width="5.33203125" style="48" customWidth="1"/>
    <col min="12291" max="12291" width="6.33203125" style="48" customWidth="1"/>
    <col min="12292" max="12292" width="8.109375" style="48" customWidth="1"/>
    <col min="12293" max="12297" width="9.33203125" style="48" bestFit="1" customWidth="1"/>
    <col min="12298" max="12298" width="9.6640625" style="48" customWidth="1"/>
    <col min="12299" max="12305" width="9.33203125" style="48" bestFit="1" customWidth="1"/>
    <col min="12306" max="12306" width="4" style="48" customWidth="1"/>
    <col min="12307" max="12308" width="8.88671875" style="48"/>
    <col min="12309" max="12309" width="13.6640625" style="48" customWidth="1"/>
    <col min="12310" max="12310" width="10.6640625" style="48" customWidth="1"/>
    <col min="12311" max="12311" width="6.6640625" style="48" customWidth="1"/>
    <col min="12312" max="12312" width="9.33203125" style="48" bestFit="1" customWidth="1"/>
    <col min="12313" max="12545" width="8.88671875" style="48"/>
    <col min="12546" max="12546" width="5.33203125" style="48" customWidth="1"/>
    <col min="12547" max="12547" width="6.33203125" style="48" customWidth="1"/>
    <col min="12548" max="12548" width="8.109375" style="48" customWidth="1"/>
    <col min="12549" max="12553" width="9.33203125" style="48" bestFit="1" customWidth="1"/>
    <col min="12554" max="12554" width="9.6640625" style="48" customWidth="1"/>
    <col min="12555" max="12561" width="9.33203125" style="48" bestFit="1" customWidth="1"/>
    <col min="12562" max="12562" width="4" style="48" customWidth="1"/>
    <col min="12563" max="12564" width="8.88671875" style="48"/>
    <col min="12565" max="12565" width="13.6640625" style="48" customWidth="1"/>
    <col min="12566" max="12566" width="10.6640625" style="48" customWidth="1"/>
    <col min="12567" max="12567" width="6.6640625" style="48" customWidth="1"/>
    <col min="12568" max="12568" width="9.33203125" style="48" bestFit="1" customWidth="1"/>
    <col min="12569" max="12801" width="8.88671875" style="48"/>
    <col min="12802" max="12802" width="5.33203125" style="48" customWidth="1"/>
    <col min="12803" max="12803" width="6.33203125" style="48" customWidth="1"/>
    <col min="12804" max="12804" width="8.109375" style="48" customWidth="1"/>
    <col min="12805" max="12809" width="9.33203125" style="48" bestFit="1" customWidth="1"/>
    <col min="12810" max="12810" width="9.6640625" style="48" customWidth="1"/>
    <col min="12811" max="12817" width="9.33203125" style="48" bestFit="1" customWidth="1"/>
    <col min="12818" max="12818" width="4" style="48" customWidth="1"/>
    <col min="12819" max="12820" width="8.88671875" style="48"/>
    <col min="12821" max="12821" width="13.6640625" style="48" customWidth="1"/>
    <col min="12822" max="12822" width="10.6640625" style="48" customWidth="1"/>
    <col min="12823" max="12823" width="6.6640625" style="48" customWidth="1"/>
    <col min="12824" max="12824" width="9.33203125" style="48" bestFit="1" customWidth="1"/>
    <col min="12825" max="13057" width="8.88671875" style="48"/>
    <col min="13058" max="13058" width="5.33203125" style="48" customWidth="1"/>
    <col min="13059" max="13059" width="6.33203125" style="48" customWidth="1"/>
    <col min="13060" max="13060" width="8.109375" style="48" customWidth="1"/>
    <col min="13061" max="13065" width="9.33203125" style="48" bestFit="1" customWidth="1"/>
    <col min="13066" max="13066" width="9.6640625" style="48" customWidth="1"/>
    <col min="13067" max="13073" width="9.33203125" style="48" bestFit="1" customWidth="1"/>
    <col min="13074" max="13074" width="4" style="48" customWidth="1"/>
    <col min="13075" max="13076" width="8.88671875" style="48"/>
    <col min="13077" max="13077" width="13.6640625" style="48" customWidth="1"/>
    <col min="13078" max="13078" width="10.6640625" style="48" customWidth="1"/>
    <col min="13079" max="13079" width="6.6640625" style="48" customWidth="1"/>
    <col min="13080" max="13080" width="9.33203125" style="48" bestFit="1" customWidth="1"/>
    <col min="13081" max="13313" width="8.88671875" style="48"/>
    <col min="13314" max="13314" width="5.33203125" style="48" customWidth="1"/>
    <col min="13315" max="13315" width="6.33203125" style="48" customWidth="1"/>
    <col min="13316" max="13316" width="8.109375" style="48" customWidth="1"/>
    <col min="13317" max="13321" width="9.33203125" style="48" bestFit="1" customWidth="1"/>
    <col min="13322" max="13322" width="9.6640625" style="48" customWidth="1"/>
    <col min="13323" max="13329" width="9.33203125" style="48" bestFit="1" customWidth="1"/>
    <col min="13330" max="13330" width="4" style="48" customWidth="1"/>
    <col min="13331" max="13332" width="8.88671875" style="48"/>
    <col min="13333" max="13333" width="13.6640625" style="48" customWidth="1"/>
    <col min="13334" max="13334" width="10.6640625" style="48" customWidth="1"/>
    <col min="13335" max="13335" width="6.6640625" style="48" customWidth="1"/>
    <col min="13336" max="13336" width="9.33203125" style="48" bestFit="1" customWidth="1"/>
    <col min="13337" max="13569" width="8.88671875" style="48"/>
    <col min="13570" max="13570" width="5.33203125" style="48" customWidth="1"/>
    <col min="13571" max="13571" width="6.33203125" style="48" customWidth="1"/>
    <col min="13572" max="13572" width="8.109375" style="48" customWidth="1"/>
    <col min="13573" max="13577" width="9.33203125" style="48" bestFit="1" customWidth="1"/>
    <col min="13578" max="13578" width="9.6640625" style="48" customWidth="1"/>
    <col min="13579" max="13585" width="9.33203125" style="48" bestFit="1" customWidth="1"/>
    <col min="13586" max="13586" width="4" style="48" customWidth="1"/>
    <col min="13587" max="13588" width="8.88671875" style="48"/>
    <col min="13589" max="13589" width="13.6640625" style="48" customWidth="1"/>
    <col min="13590" max="13590" width="10.6640625" style="48" customWidth="1"/>
    <col min="13591" max="13591" width="6.6640625" style="48" customWidth="1"/>
    <col min="13592" max="13592" width="9.33203125" style="48" bestFit="1" customWidth="1"/>
    <col min="13593" max="13825" width="8.88671875" style="48"/>
    <col min="13826" max="13826" width="5.33203125" style="48" customWidth="1"/>
    <col min="13827" max="13827" width="6.33203125" style="48" customWidth="1"/>
    <col min="13828" max="13828" width="8.109375" style="48" customWidth="1"/>
    <col min="13829" max="13833" width="9.33203125" style="48" bestFit="1" customWidth="1"/>
    <col min="13834" max="13834" width="9.6640625" style="48" customWidth="1"/>
    <col min="13835" max="13841" width="9.33203125" style="48" bestFit="1" customWidth="1"/>
    <col min="13842" max="13842" width="4" style="48" customWidth="1"/>
    <col min="13843" max="13844" width="8.88671875" style="48"/>
    <col min="13845" max="13845" width="13.6640625" style="48" customWidth="1"/>
    <col min="13846" max="13846" width="10.6640625" style="48" customWidth="1"/>
    <col min="13847" max="13847" width="6.6640625" style="48" customWidth="1"/>
    <col min="13848" max="13848" width="9.33203125" style="48" bestFit="1" customWidth="1"/>
    <col min="13849" max="14081" width="8.88671875" style="48"/>
    <col min="14082" max="14082" width="5.33203125" style="48" customWidth="1"/>
    <col min="14083" max="14083" width="6.33203125" style="48" customWidth="1"/>
    <col min="14084" max="14084" width="8.109375" style="48" customWidth="1"/>
    <col min="14085" max="14089" width="9.33203125" style="48" bestFit="1" customWidth="1"/>
    <col min="14090" max="14090" width="9.6640625" style="48" customWidth="1"/>
    <col min="14091" max="14097" width="9.33203125" style="48" bestFit="1" customWidth="1"/>
    <col min="14098" max="14098" width="4" style="48" customWidth="1"/>
    <col min="14099" max="14100" width="8.88671875" style="48"/>
    <col min="14101" max="14101" width="13.6640625" style="48" customWidth="1"/>
    <col min="14102" max="14102" width="10.6640625" style="48" customWidth="1"/>
    <col min="14103" max="14103" width="6.6640625" style="48" customWidth="1"/>
    <col min="14104" max="14104" width="9.33203125" style="48" bestFit="1" customWidth="1"/>
    <col min="14105" max="14337" width="8.88671875" style="48"/>
    <col min="14338" max="14338" width="5.33203125" style="48" customWidth="1"/>
    <col min="14339" max="14339" width="6.33203125" style="48" customWidth="1"/>
    <col min="14340" max="14340" width="8.109375" style="48" customWidth="1"/>
    <col min="14341" max="14345" width="9.33203125" style="48" bestFit="1" customWidth="1"/>
    <col min="14346" max="14346" width="9.6640625" style="48" customWidth="1"/>
    <col min="14347" max="14353" width="9.33203125" style="48" bestFit="1" customWidth="1"/>
    <col min="14354" max="14354" width="4" style="48" customWidth="1"/>
    <col min="14355" max="14356" width="8.88671875" style="48"/>
    <col min="14357" max="14357" width="13.6640625" style="48" customWidth="1"/>
    <col min="14358" max="14358" width="10.6640625" style="48" customWidth="1"/>
    <col min="14359" max="14359" width="6.6640625" style="48" customWidth="1"/>
    <col min="14360" max="14360" width="9.33203125" style="48" bestFit="1" customWidth="1"/>
    <col min="14361" max="14593" width="8.88671875" style="48"/>
    <col min="14594" max="14594" width="5.33203125" style="48" customWidth="1"/>
    <col min="14595" max="14595" width="6.33203125" style="48" customWidth="1"/>
    <col min="14596" max="14596" width="8.109375" style="48" customWidth="1"/>
    <col min="14597" max="14601" width="9.33203125" style="48" bestFit="1" customWidth="1"/>
    <col min="14602" max="14602" width="9.6640625" style="48" customWidth="1"/>
    <col min="14603" max="14609" width="9.33203125" style="48" bestFit="1" customWidth="1"/>
    <col min="14610" max="14610" width="4" style="48" customWidth="1"/>
    <col min="14611" max="14612" width="8.88671875" style="48"/>
    <col min="14613" max="14613" width="13.6640625" style="48" customWidth="1"/>
    <col min="14614" max="14614" width="10.6640625" style="48" customWidth="1"/>
    <col min="14615" max="14615" width="6.6640625" style="48" customWidth="1"/>
    <col min="14616" max="14616" width="9.33203125" style="48" bestFit="1" customWidth="1"/>
    <col min="14617" max="14849" width="8.88671875" style="48"/>
    <col min="14850" max="14850" width="5.33203125" style="48" customWidth="1"/>
    <col min="14851" max="14851" width="6.33203125" style="48" customWidth="1"/>
    <col min="14852" max="14852" width="8.109375" style="48" customWidth="1"/>
    <col min="14853" max="14857" width="9.33203125" style="48" bestFit="1" customWidth="1"/>
    <col min="14858" max="14858" width="9.6640625" style="48" customWidth="1"/>
    <col min="14859" max="14865" width="9.33203125" style="48" bestFit="1" customWidth="1"/>
    <col min="14866" max="14866" width="4" style="48" customWidth="1"/>
    <col min="14867" max="14868" width="8.88671875" style="48"/>
    <col min="14869" max="14869" width="13.6640625" style="48" customWidth="1"/>
    <col min="14870" max="14870" width="10.6640625" style="48" customWidth="1"/>
    <col min="14871" max="14871" width="6.6640625" style="48" customWidth="1"/>
    <col min="14872" max="14872" width="9.33203125" style="48" bestFit="1" customWidth="1"/>
    <col min="14873" max="15105" width="8.88671875" style="48"/>
    <col min="15106" max="15106" width="5.33203125" style="48" customWidth="1"/>
    <col min="15107" max="15107" width="6.33203125" style="48" customWidth="1"/>
    <col min="15108" max="15108" width="8.109375" style="48" customWidth="1"/>
    <col min="15109" max="15113" width="9.33203125" style="48" bestFit="1" customWidth="1"/>
    <col min="15114" max="15114" width="9.6640625" style="48" customWidth="1"/>
    <col min="15115" max="15121" width="9.33203125" style="48" bestFit="1" customWidth="1"/>
    <col min="15122" max="15122" width="4" style="48" customWidth="1"/>
    <col min="15123" max="15124" width="8.88671875" style="48"/>
    <col min="15125" max="15125" width="13.6640625" style="48" customWidth="1"/>
    <col min="15126" max="15126" width="10.6640625" style="48" customWidth="1"/>
    <col min="15127" max="15127" width="6.6640625" style="48" customWidth="1"/>
    <col min="15128" max="15128" width="9.33203125" style="48" bestFit="1" customWidth="1"/>
    <col min="15129" max="15361" width="8.88671875" style="48"/>
    <col min="15362" max="15362" width="5.33203125" style="48" customWidth="1"/>
    <col min="15363" max="15363" width="6.33203125" style="48" customWidth="1"/>
    <col min="15364" max="15364" width="8.109375" style="48" customWidth="1"/>
    <col min="15365" max="15369" width="9.33203125" style="48" bestFit="1" customWidth="1"/>
    <col min="15370" max="15370" width="9.6640625" style="48" customWidth="1"/>
    <col min="15371" max="15377" width="9.33203125" style="48" bestFit="1" customWidth="1"/>
    <col min="15378" max="15378" width="4" style="48" customWidth="1"/>
    <col min="15379" max="15380" width="8.88671875" style="48"/>
    <col min="15381" max="15381" width="13.6640625" style="48" customWidth="1"/>
    <col min="15382" max="15382" width="10.6640625" style="48" customWidth="1"/>
    <col min="15383" max="15383" width="6.6640625" style="48" customWidth="1"/>
    <col min="15384" max="15384" width="9.33203125" style="48" bestFit="1" customWidth="1"/>
    <col min="15385" max="15617" width="8.88671875" style="48"/>
    <col min="15618" max="15618" width="5.33203125" style="48" customWidth="1"/>
    <col min="15619" max="15619" width="6.33203125" style="48" customWidth="1"/>
    <col min="15620" max="15620" width="8.109375" style="48" customWidth="1"/>
    <col min="15621" max="15625" width="9.33203125" style="48" bestFit="1" customWidth="1"/>
    <col min="15626" max="15626" width="9.6640625" style="48" customWidth="1"/>
    <col min="15627" max="15633" width="9.33203125" style="48" bestFit="1" customWidth="1"/>
    <col min="15634" max="15634" width="4" style="48" customWidth="1"/>
    <col min="15635" max="15636" width="8.88671875" style="48"/>
    <col min="15637" max="15637" width="13.6640625" style="48" customWidth="1"/>
    <col min="15638" max="15638" width="10.6640625" style="48" customWidth="1"/>
    <col min="15639" max="15639" width="6.6640625" style="48" customWidth="1"/>
    <col min="15640" max="15640" width="9.33203125" style="48" bestFit="1" customWidth="1"/>
    <col min="15641" max="15873" width="8.88671875" style="48"/>
    <col min="15874" max="15874" width="5.33203125" style="48" customWidth="1"/>
    <col min="15875" max="15875" width="6.33203125" style="48" customWidth="1"/>
    <col min="15876" max="15876" width="8.109375" style="48" customWidth="1"/>
    <col min="15877" max="15881" width="9.33203125" style="48" bestFit="1" customWidth="1"/>
    <col min="15882" max="15882" width="9.6640625" style="48" customWidth="1"/>
    <col min="15883" max="15889" width="9.33203125" style="48" bestFit="1" customWidth="1"/>
    <col min="15890" max="15890" width="4" style="48" customWidth="1"/>
    <col min="15891" max="15892" width="8.88671875" style="48"/>
    <col min="15893" max="15893" width="13.6640625" style="48" customWidth="1"/>
    <col min="15894" max="15894" width="10.6640625" style="48" customWidth="1"/>
    <col min="15895" max="15895" width="6.6640625" style="48" customWidth="1"/>
    <col min="15896" max="15896" width="9.33203125" style="48" bestFit="1" customWidth="1"/>
    <col min="15897" max="16129" width="8.88671875" style="48"/>
    <col min="16130" max="16130" width="5.33203125" style="48" customWidth="1"/>
    <col min="16131" max="16131" width="6.33203125" style="48" customWidth="1"/>
    <col min="16132" max="16132" width="8.109375" style="48" customWidth="1"/>
    <col min="16133" max="16137" width="9.33203125" style="48" bestFit="1" customWidth="1"/>
    <col min="16138" max="16138" width="9.6640625" style="48" customWidth="1"/>
    <col min="16139" max="16145" width="9.33203125" style="48" bestFit="1" customWidth="1"/>
    <col min="16146" max="16146" width="4" style="48" customWidth="1"/>
    <col min="16147" max="16148" width="8.88671875" style="48"/>
    <col min="16149" max="16149" width="13.6640625" style="48" customWidth="1"/>
    <col min="16150" max="16150" width="10.6640625" style="48" customWidth="1"/>
    <col min="16151" max="16151" width="6.6640625" style="48" customWidth="1"/>
    <col min="16152" max="16152" width="9.33203125" style="48" bestFit="1" customWidth="1"/>
    <col min="16153" max="16384" width="8.88671875" style="48"/>
  </cols>
  <sheetData>
    <row r="1" spans="1:51" ht="33" customHeight="1" x14ac:dyDescent="0.25">
      <c r="A1" s="139" t="s">
        <v>16</v>
      </c>
      <c r="B1" s="140"/>
      <c r="C1" s="140"/>
      <c r="D1" s="140"/>
      <c r="E1" s="140"/>
      <c r="F1" s="140"/>
      <c r="G1" s="140"/>
      <c r="H1" s="140"/>
      <c r="I1" s="140"/>
      <c r="J1" s="140"/>
    </row>
    <row r="3" spans="1:51" ht="15" x14ac:dyDescent="0.25">
      <c r="A3" s="48" t="s">
        <v>17</v>
      </c>
      <c r="C3" s="141"/>
      <c r="D3" s="141"/>
      <c r="E3" s="141"/>
      <c r="G3" s="48" t="s">
        <v>18</v>
      </c>
      <c r="I3" s="141"/>
      <c r="J3" s="141"/>
      <c r="K3" s="141"/>
      <c r="M3" s="48" t="s">
        <v>19</v>
      </c>
      <c r="O3" s="142"/>
      <c r="P3" s="141"/>
      <c r="S3" s="143" t="s">
        <v>20</v>
      </c>
      <c r="T3" s="144"/>
      <c r="U3" s="144"/>
      <c r="V3" s="144"/>
      <c r="W3" s="145"/>
      <c r="X3" s="49" t="s">
        <v>21</v>
      </c>
    </row>
    <row r="4" spans="1:51" x14ac:dyDescent="0.25">
      <c r="S4" s="137" t="s">
        <v>22</v>
      </c>
      <c r="T4" s="138"/>
      <c r="U4" s="138"/>
      <c r="V4" s="50" t="str">
        <f>P5</f>
        <v>M12</v>
      </c>
      <c r="W4" s="51"/>
      <c r="X4" s="52" t="s">
        <v>23</v>
      </c>
    </row>
    <row r="5" spans="1:51" x14ac:dyDescent="0.25">
      <c r="A5" s="146"/>
      <c r="B5" s="130"/>
      <c r="C5" s="130"/>
      <c r="D5" s="131"/>
      <c r="E5" s="125" t="s">
        <v>24</v>
      </c>
      <c r="F5" s="125" t="s">
        <v>25</v>
      </c>
      <c r="G5" s="125" t="s">
        <v>26</v>
      </c>
      <c r="H5" s="125" t="s">
        <v>27</v>
      </c>
      <c r="I5" s="125" t="s">
        <v>28</v>
      </c>
      <c r="J5" s="125" t="s">
        <v>29</v>
      </c>
      <c r="K5" s="125" t="s">
        <v>30</v>
      </c>
      <c r="L5" s="125" t="s">
        <v>31</v>
      </c>
      <c r="M5" s="125" t="s">
        <v>32</v>
      </c>
      <c r="N5" s="125" t="s">
        <v>33</v>
      </c>
      <c r="O5" s="54" t="s">
        <v>34</v>
      </c>
      <c r="P5" s="54" t="s">
        <v>35</v>
      </c>
      <c r="Q5" s="55" t="s">
        <v>36</v>
      </c>
      <c r="R5" s="56"/>
      <c r="S5" s="57"/>
      <c r="T5" s="58"/>
      <c r="U5" s="58"/>
      <c r="V5" s="58"/>
      <c r="W5" s="59"/>
      <c r="X5" s="60"/>
    </row>
    <row r="6" spans="1:51" x14ac:dyDescent="0.25">
      <c r="A6" s="109"/>
      <c r="B6" s="53"/>
      <c r="C6" s="110"/>
      <c r="D6" s="111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9"/>
      <c r="R6" s="61"/>
      <c r="S6" s="62"/>
      <c r="T6" s="63"/>
      <c r="U6" s="63"/>
      <c r="V6" s="63"/>
      <c r="W6" s="64"/>
      <c r="X6" s="65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</row>
    <row r="7" spans="1:51" x14ac:dyDescent="0.25">
      <c r="A7" s="129" t="s">
        <v>37</v>
      </c>
      <c r="B7" s="130" t="s">
        <v>38</v>
      </c>
      <c r="C7" s="130"/>
      <c r="D7" s="131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66"/>
      <c r="P7" s="67"/>
      <c r="Q7" s="118">
        <f>SUM(Q9:Q11)</f>
        <v>0</v>
      </c>
      <c r="R7" s="63"/>
      <c r="S7" s="62" t="s">
        <v>39</v>
      </c>
      <c r="T7" s="63"/>
      <c r="U7" s="63"/>
      <c r="V7" s="63">
        <f>Q7</f>
        <v>0</v>
      </c>
      <c r="W7" s="68" t="e">
        <f>income/income</f>
        <v>#DIV/0!</v>
      </c>
      <c r="X7" s="69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</row>
    <row r="8" spans="1:51" x14ac:dyDescent="0.25">
      <c r="A8" s="129"/>
      <c r="B8" s="130"/>
      <c r="C8" s="130"/>
      <c r="D8" s="131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70"/>
      <c r="P8" s="71"/>
      <c r="Q8" s="72"/>
      <c r="R8" s="63"/>
      <c r="S8" s="62"/>
      <c r="T8" s="63"/>
      <c r="U8" s="63"/>
      <c r="V8" s="63"/>
      <c r="W8" s="68"/>
      <c r="X8" s="69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</row>
    <row r="9" spans="1:51" x14ac:dyDescent="0.25">
      <c r="A9" s="133" t="s">
        <v>103</v>
      </c>
      <c r="B9" s="130"/>
      <c r="C9" s="130"/>
      <c r="D9" s="131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73"/>
      <c r="P9" s="74"/>
      <c r="Q9" s="72">
        <f>SUM(E9:P9)</f>
        <v>0</v>
      </c>
      <c r="R9" s="63"/>
      <c r="S9" s="62"/>
      <c r="T9" s="63"/>
      <c r="U9" s="63"/>
      <c r="V9" s="63"/>
      <c r="W9" s="68"/>
      <c r="X9" s="69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</row>
    <row r="10" spans="1:51" x14ac:dyDescent="0.25">
      <c r="A10" s="133" t="s">
        <v>104</v>
      </c>
      <c r="B10" s="130"/>
      <c r="C10" s="130"/>
      <c r="D10" s="131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73"/>
      <c r="P10" s="74"/>
      <c r="Q10" s="72">
        <f>SUM(E10:P10)</f>
        <v>0</v>
      </c>
      <c r="R10" s="63"/>
      <c r="S10" s="75"/>
      <c r="T10" s="63"/>
      <c r="U10" s="63"/>
      <c r="V10" s="63"/>
      <c r="W10" s="68"/>
      <c r="X10" s="69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</row>
    <row r="11" spans="1:51" x14ac:dyDescent="0.25">
      <c r="A11" s="133" t="s">
        <v>105</v>
      </c>
      <c r="B11" s="130"/>
      <c r="C11" s="130"/>
      <c r="D11" s="131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73"/>
      <c r="P11" s="74"/>
      <c r="Q11" s="72">
        <f>SUM(E11:P11)</f>
        <v>0</v>
      </c>
      <c r="R11" s="63"/>
      <c r="S11" s="76" t="s">
        <v>40</v>
      </c>
      <c r="T11" s="63"/>
      <c r="U11" s="63"/>
      <c r="V11" s="63"/>
      <c r="W11" s="68"/>
      <c r="X11" s="69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</row>
    <row r="12" spans="1:51" x14ac:dyDescent="0.25">
      <c r="A12" s="132" t="s">
        <v>41</v>
      </c>
      <c r="B12" s="130"/>
      <c r="C12" s="130"/>
      <c r="D12" s="131"/>
      <c r="E12" s="116"/>
      <c r="F12" s="115"/>
      <c r="G12" s="115"/>
      <c r="H12" s="115"/>
      <c r="I12" s="115"/>
      <c r="J12" s="115"/>
      <c r="K12" s="115"/>
      <c r="L12" s="115"/>
      <c r="M12" s="115"/>
      <c r="N12" s="115"/>
      <c r="O12" s="73"/>
      <c r="P12" s="74"/>
      <c r="Q12" s="72">
        <f t="shared" ref="Q12:Q15" si="0">SUM(E12:P12)</f>
        <v>0</v>
      </c>
      <c r="R12" s="63"/>
      <c r="S12" s="76" t="s">
        <v>42</v>
      </c>
      <c r="T12" s="63"/>
      <c r="U12" s="63">
        <v>0</v>
      </c>
      <c r="V12" s="63"/>
      <c r="W12" s="68"/>
      <c r="X12" s="69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</row>
    <row r="13" spans="1:51" x14ac:dyDescent="0.25">
      <c r="A13" s="129" t="s">
        <v>43</v>
      </c>
      <c r="B13" s="130"/>
      <c r="C13" s="130"/>
      <c r="D13" s="131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77"/>
      <c r="P13" s="78"/>
      <c r="Q13" s="72">
        <f t="shared" si="0"/>
        <v>0</v>
      </c>
      <c r="R13" s="63"/>
      <c r="S13" s="76" t="s">
        <v>44</v>
      </c>
      <c r="T13" s="63"/>
      <c r="U13" s="79">
        <f>Q21</f>
        <v>0</v>
      </c>
      <c r="V13" s="63"/>
      <c r="W13" s="68" t="e">
        <f>U13/income</f>
        <v>#DIV/0!</v>
      </c>
      <c r="X13" s="69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</row>
    <row r="14" spans="1:51" x14ac:dyDescent="0.25">
      <c r="A14" s="129" t="s">
        <v>45</v>
      </c>
      <c r="B14" s="130"/>
      <c r="C14" s="130"/>
      <c r="D14" s="131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77"/>
      <c r="P14" s="78"/>
      <c r="Q14" s="72">
        <f t="shared" si="0"/>
        <v>0</v>
      </c>
      <c r="R14" s="63"/>
      <c r="S14" s="76" t="s">
        <v>46</v>
      </c>
      <c r="T14" s="63"/>
      <c r="U14" s="63">
        <f>+Q23</f>
        <v>0</v>
      </c>
      <c r="V14" s="63"/>
      <c r="W14" s="68" t="e">
        <f>U14/income</f>
        <v>#DIV/0!</v>
      </c>
      <c r="X14" s="69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</row>
    <row r="15" spans="1:51" x14ac:dyDescent="0.25">
      <c r="A15" s="133" t="s">
        <v>47</v>
      </c>
      <c r="B15" s="130"/>
      <c r="C15" s="130"/>
      <c r="D15" s="117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73"/>
      <c r="P15" s="74"/>
      <c r="Q15" s="72">
        <f t="shared" si="0"/>
        <v>0</v>
      </c>
      <c r="R15" s="63"/>
      <c r="S15" s="76" t="s">
        <v>48</v>
      </c>
      <c r="T15" s="63"/>
      <c r="U15" s="63">
        <v>0</v>
      </c>
      <c r="V15" s="63"/>
      <c r="W15" s="68"/>
      <c r="X15" s="69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</row>
    <row r="16" spans="1:51" x14ac:dyDescent="0.25">
      <c r="A16" s="129" t="s">
        <v>49</v>
      </c>
      <c r="B16" s="130"/>
      <c r="C16" s="130"/>
      <c r="D16" s="131"/>
      <c r="E16" s="77" t="s">
        <v>49</v>
      </c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8"/>
      <c r="Q16" s="72"/>
      <c r="R16" s="63"/>
      <c r="S16" s="62"/>
      <c r="T16" s="63"/>
      <c r="U16" s="63"/>
      <c r="V16" s="63"/>
      <c r="W16" s="68"/>
      <c r="X16" s="69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</row>
    <row r="17" spans="1:51" x14ac:dyDescent="0.25">
      <c r="A17" s="53"/>
      <c r="B17" s="80"/>
      <c r="C17" s="80"/>
      <c r="D17" s="53"/>
      <c r="E17" s="81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81"/>
      <c r="R17" s="63"/>
      <c r="S17" s="76" t="s">
        <v>40</v>
      </c>
      <c r="T17" s="63"/>
      <c r="U17" s="63"/>
      <c r="V17" s="63">
        <f>U12+U13+U14-U15</f>
        <v>0</v>
      </c>
      <c r="W17" s="68" t="e">
        <f>V17/income</f>
        <v>#DIV/0!</v>
      </c>
      <c r="X17" s="69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</row>
    <row r="18" spans="1:51" ht="21.75" customHeight="1" x14ac:dyDescent="0.7">
      <c r="A18" s="82" t="s">
        <v>50</v>
      </c>
      <c r="B18" s="83"/>
      <c r="C18" s="84"/>
      <c r="D18" s="83"/>
      <c r="E18" s="85">
        <f t="shared" ref="E18:Q18" si="1">SUM(E9:E15)</f>
        <v>0</v>
      </c>
      <c r="F18" s="85">
        <f t="shared" si="1"/>
        <v>0</v>
      </c>
      <c r="G18" s="85">
        <f t="shared" si="1"/>
        <v>0</v>
      </c>
      <c r="H18" s="85">
        <f t="shared" si="1"/>
        <v>0</v>
      </c>
      <c r="I18" s="85">
        <f t="shared" si="1"/>
        <v>0</v>
      </c>
      <c r="J18" s="85">
        <f t="shared" si="1"/>
        <v>0</v>
      </c>
      <c r="K18" s="85">
        <f t="shared" si="1"/>
        <v>0</v>
      </c>
      <c r="L18" s="85">
        <f t="shared" si="1"/>
        <v>0</v>
      </c>
      <c r="M18" s="85">
        <f t="shared" si="1"/>
        <v>0</v>
      </c>
      <c r="N18" s="85">
        <f t="shared" si="1"/>
        <v>0</v>
      </c>
      <c r="O18" s="85">
        <f t="shared" si="1"/>
        <v>0</v>
      </c>
      <c r="P18" s="86">
        <f t="shared" si="1"/>
        <v>0</v>
      </c>
      <c r="Q18" s="87">
        <f t="shared" si="1"/>
        <v>0</v>
      </c>
      <c r="R18" s="63"/>
      <c r="S18" s="88"/>
      <c r="T18" s="63"/>
      <c r="U18" s="63"/>
      <c r="V18" s="63"/>
      <c r="W18" s="68"/>
      <c r="X18" s="69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</row>
    <row r="19" spans="1:51" ht="25.5" customHeight="1" x14ac:dyDescent="0.7">
      <c r="A19" s="89"/>
      <c r="B19" s="53"/>
      <c r="C19" s="53"/>
      <c r="D19" s="5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81"/>
      <c r="R19" s="63"/>
      <c r="S19" s="62" t="s">
        <v>51</v>
      </c>
      <c r="T19" s="63"/>
      <c r="U19" s="63"/>
      <c r="V19" s="63">
        <f>V7-V17</f>
        <v>0</v>
      </c>
      <c r="W19" s="68" t="e">
        <f>V19/income</f>
        <v>#DIV/0!</v>
      </c>
      <c r="X19" s="69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</row>
    <row r="20" spans="1:51" x14ac:dyDescent="0.25">
      <c r="A20" s="90" t="s">
        <v>52</v>
      </c>
      <c r="B20" s="84"/>
      <c r="C20" s="91"/>
      <c r="D20" s="91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8"/>
      <c r="Q20" s="72"/>
      <c r="R20" s="63"/>
      <c r="S20" s="62"/>
      <c r="T20" s="63"/>
      <c r="U20" s="63"/>
      <c r="V20" s="63"/>
      <c r="W20" s="68"/>
      <c r="X20" s="69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</row>
    <row r="21" spans="1:51" x14ac:dyDescent="0.25">
      <c r="A21" s="132" t="s">
        <v>98</v>
      </c>
      <c r="B21" s="130"/>
      <c r="C21" s="130"/>
      <c r="D21" s="131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2">
        <f t="shared" ref="Q21:Q38" si="2">SUM(E21:P21)</f>
        <v>0</v>
      </c>
      <c r="R21" s="63"/>
      <c r="S21" s="62"/>
      <c r="T21" s="63"/>
      <c r="U21" s="63"/>
      <c r="V21" s="63"/>
      <c r="W21" s="68"/>
      <c r="X21" s="69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</row>
    <row r="22" spans="1:51" x14ac:dyDescent="0.25">
      <c r="A22" s="132" t="s">
        <v>54</v>
      </c>
      <c r="B22" s="130"/>
      <c r="C22" s="130"/>
      <c r="D22" s="131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2">
        <f>SUM(E22:P22)</f>
        <v>0</v>
      </c>
      <c r="R22" s="63"/>
      <c r="S22" s="62"/>
      <c r="T22" s="63"/>
      <c r="U22" s="63"/>
      <c r="V22" s="63"/>
      <c r="W22" s="68"/>
      <c r="X22" s="69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</row>
    <row r="23" spans="1:51" x14ac:dyDescent="0.25">
      <c r="A23" s="132" t="s">
        <v>87</v>
      </c>
      <c r="B23" s="130"/>
      <c r="C23" s="130"/>
      <c r="D23" s="131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2">
        <f t="shared" si="2"/>
        <v>0</v>
      </c>
      <c r="R23" s="63"/>
      <c r="S23" s="62"/>
      <c r="T23" s="63"/>
      <c r="U23" s="63"/>
      <c r="V23" s="63"/>
      <c r="W23" s="68"/>
      <c r="X23" s="69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</row>
    <row r="24" spans="1:51" x14ac:dyDescent="0.25">
      <c r="A24" s="133" t="s">
        <v>55</v>
      </c>
      <c r="B24" s="130"/>
      <c r="C24" s="130"/>
      <c r="D24" s="131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8"/>
      <c r="Q24" s="72">
        <f t="shared" si="2"/>
        <v>0</v>
      </c>
      <c r="R24" s="63"/>
      <c r="S24" s="62" t="s">
        <v>56</v>
      </c>
      <c r="T24" s="63"/>
      <c r="U24" s="93">
        <v>5</v>
      </c>
      <c r="V24" s="63">
        <f>Q24/U24</f>
        <v>0</v>
      </c>
      <c r="W24" s="68" t="e">
        <f t="shared" ref="W24:W36" si="3">V24/income</f>
        <v>#DIV/0!</v>
      </c>
      <c r="X24" s="69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</row>
    <row r="25" spans="1:51" x14ac:dyDescent="0.25">
      <c r="A25" s="133" t="s">
        <v>88</v>
      </c>
      <c r="B25" s="130"/>
      <c r="C25" s="130"/>
      <c r="D25" s="131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2">
        <f t="shared" si="2"/>
        <v>0</v>
      </c>
      <c r="R25" s="63"/>
      <c r="S25" s="62" t="str">
        <f>+A25</f>
        <v xml:space="preserve">  Equipment Rental Expense</v>
      </c>
      <c r="T25" s="63"/>
      <c r="U25" s="63"/>
      <c r="V25" s="63">
        <f>Q25</f>
        <v>0</v>
      </c>
      <c r="W25" s="68" t="e">
        <f t="shared" si="3"/>
        <v>#DIV/0!</v>
      </c>
      <c r="X25" s="69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</row>
    <row r="26" spans="1:51" x14ac:dyDescent="0.25">
      <c r="A26" s="133" t="s">
        <v>86</v>
      </c>
      <c r="B26" s="130"/>
      <c r="C26" s="130"/>
      <c r="D26" s="131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2">
        <f t="shared" si="2"/>
        <v>0</v>
      </c>
      <c r="R26" s="63"/>
      <c r="S26" s="62" t="str">
        <f>+A26</f>
        <v xml:space="preserve">  Repairs &amp; Maintenance</v>
      </c>
      <c r="T26" s="63"/>
      <c r="U26" s="63"/>
      <c r="V26" s="63">
        <f>Q26</f>
        <v>0</v>
      </c>
      <c r="W26" s="68" t="e">
        <f t="shared" si="3"/>
        <v>#DIV/0!</v>
      </c>
      <c r="X26" s="69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</row>
    <row r="27" spans="1:51" x14ac:dyDescent="0.25">
      <c r="A27" s="129" t="s">
        <v>57</v>
      </c>
      <c r="B27" s="130"/>
      <c r="C27" s="130"/>
      <c r="D27" s="131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2">
        <f t="shared" si="2"/>
        <v>0</v>
      </c>
      <c r="R27" s="63"/>
      <c r="S27" s="62" t="str">
        <f>+A27</f>
        <v xml:space="preserve">  License/Insurance</v>
      </c>
      <c r="T27" s="63"/>
      <c r="U27" s="63"/>
      <c r="V27" s="63">
        <f>Q27</f>
        <v>0</v>
      </c>
      <c r="W27" s="68" t="e">
        <f t="shared" si="3"/>
        <v>#DIV/0!</v>
      </c>
      <c r="X27" s="69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</row>
    <row r="28" spans="1:51" x14ac:dyDescent="0.25">
      <c r="A28" s="129" t="s">
        <v>58</v>
      </c>
      <c r="B28" s="130"/>
      <c r="C28" s="130"/>
      <c r="D28" s="131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2">
        <f t="shared" si="2"/>
        <v>0</v>
      </c>
      <c r="R28" s="63"/>
      <c r="S28" s="62" t="str">
        <f t="shared" ref="S28:S35" si="4">+A28</f>
        <v xml:space="preserve">  Advertising</v>
      </c>
      <c r="T28" s="63"/>
      <c r="U28" s="63"/>
      <c r="V28" s="63">
        <f>Q28</f>
        <v>0</v>
      </c>
      <c r="W28" s="68" t="e">
        <f t="shared" si="3"/>
        <v>#DIV/0!</v>
      </c>
      <c r="X28" s="69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</row>
    <row r="29" spans="1:51" x14ac:dyDescent="0.25">
      <c r="A29" s="129" t="s">
        <v>59</v>
      </c>
      <c r="B29" s="130"/>
      <c r="C29" s="130"/>
      <c r="D29" s="131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2">
        <f t="shared" si="2"/>
        <v>0</v>
      </c>
      <c r="R29" s="63"/>
      <c r="S29" s="76" t="str">
        <f t="shared" si="4"/>
        <v xml:space="preserve">  Telephone</v>
      </c>
      <c r="T29" s="63"/>
      <c r="U29" s="63"/>
      <c r="V29" s="63">
        <f t="shared" ref="V29:V35" si="5">Q29</f>
        <v>0</v>
      </c>
      <c r="W29" s="68" t="e">
        <f t="shared" si="3"/>
        <v>#DIV/0!</v>
      </c>
      <c r="X29" s="69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</row>
    <row r="30" spans="1:51" x14ac:dyDescent="0.25">
      <c r="A30" s="129" t="s">
        <v>60</v>
      </c>
      <c r="B30" s="130"/>
      <c r="C30" s="130"/>
      <c r="D30" s="131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8"/>
      <c r="Q30" s="72">
        <f t="shared" si="2"/>
        <v>0</v>
      </c>
      <c r="R30" s="63"/>
      <c r="S30" s="76" t="str">
        <f t="shared" si="4"/>
        <v xml:space="preserve">  Utilities</v>
      </c>
      <c r="T30" s="63"/>
      <c r="U30" s="63"/>
      <c r="V30" s="63">
        <f t="shared" si="5"/>
        <v>0</v>
      </c>
      <c r="W30" s="68" t="e">
        <f t="shared" si="3"/>
        <v>#DIV/0!</v>
      </c>
      <c r="X30" s="69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</row>
    <row r="31" spans="1:51" x14ac:dyDescent="0.25">
      <c r="A31" s="129" t="s">
        <v>61</v>
      </c>
      <c r="B31" s="130"/>
      <c r="C31" s="130"/>
      <c r="D31" s="131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2">
        <f t="shared" si="2"/>
        <v>0</v>
      </c>
      <c r="R31" s="63"/>
      <c r="S31" s="76" t="str">
        <f t="shared" si="4"/>
        <v xml:space="preserve">  Office Expenses</v>
      </c>
      <c r="T31" s="63"/>
      <c r="U31" s="63"/>
      <c r="V31" s="63">
        <f t="shared" si="5"/>
        <v>0</v>
      </c>
      <c r="W31" s="68" t="e">
        <f t="shared" si="3"/>
        <v>#DIV/0!</v>
      </c>
      <c r="X31" s="69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</row>
    <row r="32" spans="1:51" x14ac:dyDescent="0.25">
      <c r="A32" s="129" t="s">
        <v>62</v>
      </c>
      <c r="B32" s="130"/>
      <c r="C32" s="130"/>
      <c r="D32" s="131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2">
        <f t="shared" si="2"/>
        <v>0</v>
      </c>
      <c r="R32" s="63"/>
      <c r="S32" s="76" t="str">
        <f t="shared" si="4"/>
        <v xml:space="preserve">  Legal &amp; Accounting</v>
      </c>
      <c r="T32" s="63"/>
      <c r="U32" s="63"/>
      <c r="V32" s="63">
        <f t="shared" si="5"/>
        <v>0</v>
      </c>
      <c r="W32" s="68" t="e">
        <f t="shared" si="3"/>
        <v>#DIV/0!</v>
      </c>
      <c r="X32" s="69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</row>
    <row r="33" spans="1:60" x14ac:dyDescent="0.25">
      <c r="A33" s="133" t="s">
        <v>90</v>
      </c>
      <c r="B33" s="130"/>
      <c r="C33" s="130"/>
      <c r="D33" s="131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2">
        <f t="shared" si="2"/>
        <v>0</v>
      </c>
      <c r="R33" s="63"/>
      <c r="S33" s="76" t="str">
        <f t="shared" si="4"/>
        <v xml:space="preserve">  Bank/POS Charges</v>
      </c>
      <c r="T33" s="63"/>
      <c r="U33" s="63"/>
      <c r="V33" s="63">
        <f t="shared" si="5"/>
        <v>0</v>
      </c>
      <c r="W33" s="68" t="e">
        <f t="shared" si="3"/>
        <v>#DIV/0!</v>
      </c>
      <c r="X33" s="69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</row>
    <row r="34" spans="1:60" x14ac:dyDescent="0.25">
      <c r="A34" s="133" t="s">
        <v>89</v>
      </c>
      <c r="B34" s="130"/>
      <c r="C34" s="130"/>
      <c r="D34" s="131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2">
        <f t="shared" si="2"/>
        <v>0</v>
      </c>
      <c r="R34" s="63"/>
      <c r="S34" s="76" t="str">
        <f t="shared" si="4"/>
        <v xml:space="preserve">  Property Lease</v>
      </c>
      <c r="T34" s="63"/>
      <c r="U34" s="63"/>
      <c r="V34" s="63">
        <f t="shared" si="5"/>
        <v>0</v>
      </c>
      <c r="W34" s="68" t="e">
        <f t="shared" si="3"/>
        <v>#DIV/0!</v>
      </c>
      <c r="X34" s="69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</row>
    <row r="35" spans="1:60" x14ac:dyDescent="0.25">
      <c r="A35" s="129" t="s">
        <v>64</v>
      </c>
      <c r="B35" s="130"/>
      <c r="C35" s="130"/>
      <c r="D35" s="131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2">
        <f t="shared" si="2"/>
        <v>0</v>
      </c>
      <c r="R35" s="63"/>
      <c r="S35" s="76" t="str">
        <f t="shared" si="4"/>
        <v xml:space="preserve">  Waste Removal</v>
      </c>
      <c r="T35" s="63"/>
      <c r="U35" s="63"/>
      <c r="V35" s="63">
        <f t="shared" si="5"/>
        <v>0</v>
      </c>
      <c r="W35" s="68" t="e">
        <f t="shared" si="3"/>
        <v>#DIV/0!</v>
      </c>
      <c r="X35" s="69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</row>
    <row r="36" spans="1:60" x14ac:dyDescent="0.25">
      <c r="A36" s="129" t="s">
        <v>65</v>
      </c>
      <c r="B36" s="130"/>
      <c r="C36" s="130"/>
      <c r="D36" s="131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2">
        <f t="shared" si="2"/>
        <v>0</v>
      </c>
      <c r="R36" s="63"/>
      <c r="S36" s="76" t="s">
        <v>66</v>
      </c>
      <c r="T36" s="63"/>
      <c r="U36" s="63"/>
      <c r="V36" s="63">
        <f>E15*loanrate</f>
        <v>0</v>
      </c>
      <c r="W36" s="68" t="e">
        <f t="shared" si="3"/>
        <v>#DIV/0!</v>
      </c>
      <c r="X36" s="69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</row>
    <row r="37" spans="1:60" x14ac:dyDescent="0.25">
      <c r="A37" s="132" t="s">
        <v>67</v>
      </c>
      <c r="B37" s="130"/>
      <c r="C37" s="130"/>
      <c r="D37" s="131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8"/>
      <c r="Q37" s="72">
        <f t="shared" si="2"/>
        <v>0</v>
      </c>
      <c r="R37" s="63"/>
      <c r="S37" s="62"/>
      <c r="T37" s="63"/>
      <c r="U37" s="63"/>
      <c r="V37" s="63"/>
      <c r="W37" s="68"/>
      <c r="X37" s="69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</row>
    <row r="38" spans="1:60" x14ac:dyDescent="0.25">
      <c r="A38" s="133" t="s">
        <v>95</v>
      </c>
      <c r="B38" s="130"/>
      <c r="C38" s="130"/>
      <c r="D38" s="131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2">
        <f t="shared" si="2"/>
        <v>0</v>
      </c>
      <c r="R38" s="63"/>
      <c r="S38" s="62"/>
      <c r="T38" s="63"/>
      <c r="U38" s="63"/>
      <c r="V38" s="63"/>
      <c r="W38" s="68"/>
      <c r="X38" s="69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</row>
    <row r="39" spans="1:60" x14ac:dyDescent="0.25">
      <c r="A39" s="134" t="s">
        <v>101</v>
      </c>
      <c r="B39" s="135"/>
      <c r="C39" s="135"/>
      <c r="D39" s="136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8"/>
      <c r="Q39" s="72">
        <f>SUM(E39:P39)</f>
        <v>0</v>
      </c>
      <c r="R39" s="63"/>
      <c r="S39" s="62"/>
      <c r="T39" s="63"/>
      <c r="U39" s="63"/>
      <c r="V39" s="63"/>
      <c r="W39" s="68"/>
      <c r="X39" s="69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</row>
    <row r="40" spans="1:60" x14ac:dyDescent="0.25">
      <c r="A40" s="82" t="s">
        <v>68</v>
      </c>
      <c r="B40" s="91"/>
      <c r="C40" s="83"/>
      <c r="D40" s="83"/>
      <c r="E40" s="94">
        <f>SUM(E21:E39)</f>
        <v>0</v>
      </c>
      <c r="F40" s="94">
        <f t="shared" ref="F40:Q40" si="6">SUM(F21:F39)</f>
        <v>0</v>
      </c>
      <c r="G40" s="94">
        <f t="shared" si="6"/>
        <v>0</v>
      </c>
      <c r="H40" s="94">
        <f t="shared" si="6"/>
        <v>0</v>
      </c>
      <c r="I40" s="94">
        <f t="shared" si="6"/>
        <v>0</v>
      </c>
      <c r="J40" s="94">
        <f t="shared" si="6"/>
        <v>0</v>
      </c>
      <c r="K40" s="94">
        <f t="shared" si="6"/>
        <v>0</v>
      </c>
      <c r="L40" s="94">
        <f t="shared" si="6"/>
        <v>0</v>
      </c>
      <c r="M40" s="94">
        <f t="shared" si="6"/>
        <v>0</v>
      </c>
      <c r="N40" s="94">
        <f t="shared" si="6"/>
        <v>0</v>
      </c>
      <c r="O40" s="94">
        <f t="shared" si="6"/>
        <v>0</v>
      </c>
      <c r="P40" s="95">
        <f t="shared" si="6"/>
        <v>0</v>
      </c>
      <c r="Q40" s="87">
        <f t="shared" si="6"/>
        <v>0</v>
      </c>
      <c r="R40" s="63"/>
      <c r="S40" s="62" t="s">
        <v>69</v>
      </c>
      <c r="T40" s="63"/>
      <c r="U40" s="63"/>
      <c r="V40" s="63">
        <f>SUM(V24:V39)</f>
        <v>0</v>
      </c>
      <c r="W40" s="68" t="e">
        <f>V40/income</f>
        <v>#DIV/0!</v>
      </c>
      <c r="X40" s="69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</row>
    <row r="41" spans="1:60" x14ac:dyDescent="0.25"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96"/>
      <c r="R41" s="63"/>
      <c r="S41" s="62"/>
      <c r="T41" s="63"/>
      <c r="U41" s="63"/>
      <c r="V41" s="63"/>
      <c r="W41" s="68"/>
      <c r="X41" s="69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</row>
    <row r="42" spans="1:60" x14ac:dyDescent="0.25">
      <c r="A42" s="129" t="s">
        <v>70</v>
      </c>
      <c r="B42" s="130"/>
      <c r="C42" s="130"/>
      <c r="D42" s="131"/>
      <c r="E42" s="77">
        <f t="shared" ref="E42:P42" si="7">+E18-E40</f>
        <v>0</v>
      </c>
      <c r="F42" s="77">
        <f t="shared" si="7"/>
        <v>0</v>
      </c>
      <c r="G42" s="77">
        <f t="shared" si="7"/>
        <v>0</v>
      </c>
      <c r="H42" s="77">
        <f t="shared" si="7"/>
        <v>0</v>
      </c>
      <c r="I42" s="77">
        <f t="shared" si="7"/>
        <v>0</v>
      </c>
      <c r="J42" s="77">
        <f t="shared" si="7"/>
        <v>0</v>
      </c>
      <c r="K42" s="77">
        <f t="shared" si="7"/>
        <v>0</v>
      </c>
      <c r="L42" s="77">
        <f t="shared" si="7"/>
        <v>0</v>
      </c>
      <c r="M42" s="77">
        <f t="shared" si="7"/>
        <v>0</v>
      </c>
      <c r="N42" s="77">
        <f t="shared" si="7"/>
        <v>0</v>
      </c>
      <c r="O42" s="77">
        <f t="shared" si="7"/>
        <v>0</v>
      </c>
      <c r="P42" s="78">
        <f t="shared" si="7"/>
        <v>0</v>
      </c>
      <c r="Q42" s="72">
        <f>+Q18-Q40</f>
        <v>0</v>
      </c>
      <c r="R42" s="63"/>
      <c r="S42" s="106" t="s">
        <v>71</v>
      </c>
      <c r="T42" s="107"/>
      <c r="U42" s="63"/>
      <c r="V42" s="97">
        <f>+V19-V40</f>
        <v>0</v>
      </c>
      <c r="W42" s="98" t="e">
        <f>V42/income</f>
        <v>#DIV/0!</v>
      </c>
      <c r="X42" s="69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</row>
    <row r="43" spans="1:60" x14ac:dyDescent="0.25">
      <c r="A43" s="129" t="s">
        <v>72</v>
      </c>
      <c r="B43" s="130"/>
      <c r="C43" s="130"/>
      <c r="D43" s="131"/>
      <c r="E43" s="77">
        <f>E42</f>
        <v>0</v>
      </c>
      <c r="F43" s="77">
        <f>+E43+F42</f>
        <v>0</v>
      </c>
      <c r="G43" s="77">
        <f>+F43+G42</f>
        <v>0</v>
      </c>
      <c r="H43" s="77">
        <f t="shared" ref="H43:P43" si="8">+G43+H42</f>
        <v>0</v>
      </c>
      <c r="I43" s="77">
        <f t="shared" si="8"/>
        <v>0</v>
      </c>
      <c r="J43" s="77">
        <f t="shared" si="8"/>
        <v>0</v>
      </c>
      <c r="K43" s="77">
        <f t="shared" si="8"/>
        <v>0</v>
      </c>
      <c r="L43" s="77">
        <f t="shared" si="8"/>
        <v>0</v>
      </c>
      <c r="M43" s="77">
        <f t="shared" si="8"/>
        <v>0</v>
      </c>
      <c r="N43" s="77">
        <f t="shared" si="8"/>
        <v>0</v>
      </c>
      <c r="O43" s="77">
        <f t="shared" si="8"/>
        <v>0</v>
      </c>
      <c r="P43" s="78">
        <f t="shared" si="8"/>
        <v>0</v>
      </c>
      <c r="Q43" s="72" t="s">
        <v>49</v>
      </c>
      <c r="R43" s="63"/>
      <c r="S43" s="62" t="s">
        <v>73</v>
      </c>
      <c r="T43" s="63"/>
      <c r="U43" s="63"/>
      <c r="V43" s="63">
        <f>Q38</f>
        <v>0</v>
      </c>
      <c r="W43" s="68" t="e">
        <f>V43/income</f>
        <v>#DIV/0!</v>
      </c>
      <c r="X43" s="69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</row>
    <row r="44" spans="1:60" x14ac:dyDescent="0.25"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81"/>
      <c r="R44" s="63"/>
      <c r="S44" s="76" t="s">
        <v>74</v>
      </c>
      <c r="T44" s="63"/>
      <c r="U44" s="63"/>
      <c r="V44" s="63">
        <f>+V42-V43</f>
        <v>0</v>
      </c>
      <c r="W44" s="68" t="e">
        <f>V44/income</f>
        <v>#DIV/0!</v>
      </c>
      <c r="X44" s="69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</row>
    <row r="45" spans="1:60" x14ac:dyDescent="0.25">
      <c r="A45" s="129"/>
      <c r="B45" s="130"/>
      <c r="C45" s="130"/>
      <c r="D45" s="131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8"/>
      <c r="Q45" s="72"/>
      <c r="R45" s="63"/>
      <c r="S45" s="62"/>
      <c r="T45" s="63"/>
      <c r="U45" s="63"/>
      <c r="V45" s="63"/>
      <c r="W45" s="64"/>
      <c r="X45" s="69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99"/>
      <c r="BA45" s="99"/>
      <c r="BB45" s="99"/>
      <c r="BC45" s="99"/>
      <c r="BD45" s="99"/>
      <c r="BE45" s="99"/>
      <c r="BF45" s="99"/>
      <c r="BG45" s="99"/>
      <c r="BH45" s="99"/>
    </row>
    <row r="46" spans="1:60" x14ac:dyDescent="0.25">
      <c r="A46" s="92"/>
      <c r="B46" s="92"/>
      <c r="C46" s="92"/>
      <c r="D46" s="100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8"/>
      <c r="Q46" s="72"/>
      <c r="R46" s="63"/>
      <c r="S46" s="101"/>
      <c r="T46" s="102"/>
      <c r="U46" s="102"/>
      <c r="V46" s="102"/>
      <c r="W46" s="103"/>
      <c r="X46" s="104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99"/>
      <c r="BA46" s="99"/>
      <c r="BB46" s="99"/>
      <c r="BC46" s="99"/>
      <c r="BD46" s="99"/>
      <c r="BE46" s="99"/>
      <c r="BF46" s="99"/>
      <c r="BG46" s="99"/>
      <c r="BH46" s="99"/>
    </row>
    <row r="47" spans="1:60" x14ac:dyDescent="0.25"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</row>
    <row r="48" spans="1:60" x14ac:dyDescent="0.25"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 t="s">
        <v>75</v>
      </c>
      <c r="T48" s="63"/>
      <c r="U48" s="63" t="e">
        <f>(expenses+V43)/grossprofitpercent</f>
        <v>#DIV/0!</v>
      </c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</row>
    <row r="49" spans="5:51" x14ac:dyDescent="0.25"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107" t="s">
        <v>97</v>
      </c>
      <c r="T49" s="107"/>
      <c r="U49" s="107"/>
      <c r="V49" s="107"/>
      <c r="W49" s="107"/>
      <c r="X49" s="107"/>
      <c r="Y49" s="107"/>
      <c r="Z49" s="107"/>
      <c r="AA49" s="108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</row>
    <row r="50" spans="5:51" x14ac:dyDescent="0.25"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</row>
    <row r="51" spans="5:51" x14ac:dyDescent="0.25"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</row>
    <row r="52" spans="5:51" x14ac:dyDescent="0.25"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</row>
    <row r="53" spans="5:51" x14ac:dyDescent="0.25"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</row>
    <row r="54" spans="5:51" x14ac:dyDescent="0.25"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</row>
    <row r="55" spans="5:51" x14ac:dyDescent="0.25"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</row>
    <row r="56" spans="5:51" x14ac:dyDescent="0.25"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</row>
    <row r="57" spans="5:51" x14ac:dyDescent="0.25"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</row>
    <row r="58" spans="5:51" x14ac:dyDescent="0.25"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</row>
    <row r="59" spans="5:51" x14ac:dyDescent="0.25"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</row>
    <row r="60" spans="5:51" x14ac:dyDescent="0.25"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</row>
    <row r="61" spans="5:51" x14ac:dyDescent="0.25"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</row>
    <row r="62" spans="5:51" x14ac:dyDescent="0.25"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</row>
    <row r="63" spans="5:51" x14ac:dyDescent="0.25"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</row>
    <row r="64" spans="5:51" x14ac:dyDescent="0.25"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</row>
    <row r="65" spans="5:51" x14ac:dyDescent="0.25"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</row>
    <row r="66" spans="5:51" x14ac:dyDescent="0.25"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</row>
    <row r="67" spans="5:51" x14ac:dyDescent="0.25"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</row>
    <row r="68" spans="5:51" x14ac:dyDescent="0.25"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</row>
    <row r="69" spans="5:51" x14ac:dyDescent="0.25"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</row>
    <row r="70" spans="5:51" x14ac:dyDescent="0.25"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</row>
    <row r="71" spans="5:51" x14ac:dyDescent="0.25"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</row>
    <row r="72" spans="5:51" x14ac:dyDescent="0.25"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</row>
    <row r="73" spans="5:51" x14ac:dyDescent="0.25"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</row>
    <row r="74" spans="5:51" x14ac:dyDescent="0.25"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</row>
    <row r="75" spans="5:51" x14ac:dyDescent="0.25"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</row>
    <row r="76" spans="5:51" x14ac:dyDescent="0.25"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</row>
    <row r="77" spans="5:51" x14ac:dyDescent="0.25"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</row>
    <row r="78" spans="5:51" x14ac:dyDescent="0.25"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</row>
    <row r="79" spans="5:51" x14ac:dyDescent="0.25"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</row>
    <row r="80" spans="5:51" x14ac:dyDescent="0.25"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</row>
    <row r="81" spans="5:51" x14ac:dyDescent="0.25"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</row>
    <row r="82" spans="5:51" x14ac:dyDescent="0.25"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</row>
    <row r="83" spans="5:51" x14ac:dyDescent="0.25"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</row>
    <row r="84" spans="5:51" x14ac:dyDescent="0.25"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</row>
    <row r="85" spans="5:51" x14ac:dyDescent="0.25"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</row>
    <row r="86" spans="5:51" x14ac:dyDescent="0.25"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</row>
    <row r="87" spans="5:51" x14ac:dyDescent="0.25"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</row>
    <row r="88" spans="5:51" x14ac:dyDescent="0.25"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</row>
    <row r="89" spans="5:51" x14ac:dyDescent="0.25"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</row>
    <row r="90" spans="5:51" x14ac:dyDescent="0.25"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</row>
    <row r="91" spans="5:51" x14ac:dyDescent="0.25"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</row>
    <row r="92" spans="5:51" x14ac:dyDescent="0.25"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</row>
    <row r="93" spans="5:51" x14ac:dyDescent="0.25"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</row>
    <row r="94" spans="5:51" x14ac:dyDescent="0.25"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</row>
    <row r="95" spans="5:51" x14ac:dyDescent="0.25"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</row>
    <row r="96" spans="5:51" x14ac:dyDescent="0.25"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</row>
    <row r="97" spans="5:51" x14ac:dyDescent="0.25"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</row>
    <row r="98" spans="5:51" x14ac:dyDescent="0.25"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</row>
    <row r="99" spans="5:51" x14ac:dyDescent="0.25"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</row>
    <row r="100" spans="5:51" x14ac:dyDescent="0.25"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</row>
    <row r="101" spans="5:51" x14ac:dyDescent="0.25"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</row>
    <row r="102" spans="5:51" x14ac:dyDescent="0.25"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</row>
    <row r="103" spans="5:51" x14ac:dyDescent="0.25"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</row>
    <row r="104" spans="5:51" x14ac:dyDescent="0.25"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</row>
    <row r="105" spans="5:51" x14ac:dyDescent="0.25"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</row>
    <row r="106" spans="5:51" x14ac:dyDescent="0.25"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63"/>
      <c r="AR106" s="63"/>
      <c r="AS106" s="63"/>
      <c r="AT106" s="63"/>
      <c r="AU106" s="63"/>
      <c r="AV106" s="63"/>
      <c r="AW106" s="63"/>
      <c r="AX106" s="63"/>
      <c r="AY106" s="63"/>
    </row>
    <row r="107" spans="5:51" x14ac:dyDescent="0.25"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</row>
    <row r="108" spans="5:51" x14ac:dyDescent="0.25"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3"/>
      <c r="AV108" s="63"/>
      <c r="AW108" s="63"/>
      <c r="AX108" s="63"/>
      <c r="AY108" s="63"/>
    </row>
    <row r="109" spans="5:51" x14ac:dyDescent="0.25"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</row>
    <row r="110" spans="5:51" x14ac:dyDescent="0.25"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</row>
    <row r="111" spans="5:51" x14ac:dyDescent="0.25"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</row>
    <row r="112" spans="5:51" x14ac:dyDescent="0.25"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  <c r="AY112" s="63"/>
    </row>
    <row r="113" spans="5:51" x14ac:dyDescent="0.25"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</row>
    <row r="114" spans="5:51" x14ac:dyDescent="0.25"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3"/>
      <c r="AN114" s="63"/>
      <c r="AO114" s="63"/>
      <c r="AP114" s="63"/>
      <c r="AQ114" s="63"/>
      <c r="AR114" s="63"/>
      <c r="AS114" s="63"/>
      <c r="AT114" s="63"/>
      <c r="AU114" s="63"/>
      <c r="AV114" s="63"/>
      <c r="AW114" s="63"/>
      <c r="AX114" s="63"/>
      <c r="AY114" s="63"/>
    </row>
    <row r="115" spans="5:51" x14ac:dyDescent="0.25"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</row>
    <row r="116" spans="5:51" x14ac:dyDescent="0.25"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  <c r="AT116" s="63"/>
      <c r="AU116" s="63"/>
      <c r="AV116" s="63"/>
      <c r="AW116" s="63"/>
      <c r="AX116" s="63"/>
      <c r="AY116" s="63"/>
    </row>
    <row r="117" spans="5:51" x14ac:dyDescent="0.25"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3"/>
    </row>
    <row r="118" spans="5:51" x14ac:dyDescent="0.25"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3"/>
      <c r="AN118" s="63"/>
      <c r="AO118" s="63"/>
      <c r="AP118" s="63"/>
      <c r="AQ118" s="63"/>
      <c r="AR118" s="63"/>
      <c r="AS118" s="63"/>
      <c r="AT118" s="63"/>
      <c r="AU118" s="63"/>
      <c r="AV118" s="63"/>
      <c r="AW118" s="63"/>
      <c r="AX118" s="63"/>
      <c r="AY118" s="63"/>
    </row>
    <row r="119" spans="5:51" x14ac:dyDescent="0.25"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</row>
    <row r="120" spans="5:51" x14ac:dyDescent="0.25"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  <c r="AO120" s="63"/>
      <c r="AP120" s="63"/>
      <c r="AQ120" s="63"/>
      <c r="AR120" s="63"/>
      <c r="AS120" s="63"/>
      <c r="AT120" s="63"/>
      <c r="AU120" s="63"/>
      <c r="AV120" s="63"/>
      <c r="AW120" s="63"/>
      <c r="AX120" s="63"/>
      <c r="AY120" s="63"/>
    </row>
    <row r="121" spans="5:51" x14ac:dyDescent="0.25"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3"/>
      <c r="AN121" s="63"/>
      <c r="AO121" s="63"/>
      <c r="AP121" s="63"/>
      <c r="AQ121" s="63"/>
      <c r="AR121" s="63"/>
      <c r="AS121" s="63"/>
      <c r="AT121" s="63"/>
      <c r="AU121" s="63"/>
      <c r="AV121" s="63"/>
      <c r="AW121" s="63"/>
      <c r="AX121" s="63"/>
      <c r="AY121" s="63"/>
    </row>
    <row r="122" spans="5:51" x14ac:dyDescent="0.25"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  <c r="AX122" s="63"/>
      <c r="AY122" s="63"/>
    </row>
    <row r="123" spans="5:51" x14ac:dyDescent="0.25"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</row>
    <row r="124" spans="5:51" x14ac:dyDescent="0.25"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63"/>
      <c r="AS124" s="63"/>
      <c r="AT124" s="63"/>
      <c r="AU124" s="63"/>
      <c r="AV124" s="63"/>
      <c r="AW124" s="63"/>
      <c r="AX124" s="63"/>
      <c r="AY124" s="63"/>
    </row>
    <row r="125" spans="5:51" x14ac:dyDescent="0.25"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</row>
    <row r="126" spans="5:51" x14ac:dyDescent="0.25"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63"/>
      <c r="AS126" s="63"/>
      <c r="AT126" s="63"/>
      <c r="AU126" s="63"/>
      <c r="AV126" s="63"/>
      <c r="AW126" s="63"/>
      <c r="AX126" s="63"/>
      <c r="AY126" s="63"/>
    </row>
    <row r="127" spans="5:51" x14ac:dyDescent="0.25"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</row>
    <row r="128" spans="5:51" x14ac:dyDescent="0.25"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  <c r="AY128" s="63"/>
    </row>
    <row r="129" spans="5:51" x14ac:dyDescent="0.25"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  <c r="AY129" s="63"/>
    </row>
    <row r="130" spans="5:51" x14ac:dyDescent="0.25"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  <c r="AY130" s="63"/>
    </row>
    <row r="131" spans="5:51" x14ac:dyDescent="0.25"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</row>
    <row r="132" spans="5:51" x14ac:dyDescent="0.25"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63"/>
    </row>
    <row r="133" spans="5:51" x14ac:dyDescent="0.25"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63"/>
      <c r="AR133" s="63"/>
      <c r="AS133" s="63"/>
      <c r="AT133" s="63"/>
      <c r="AU133" s="63"/>
      <c r="AV133" s="63"/>
      <c r="AW133" s="63"/>
      <c r="AX133" s="63"/>
      <c r="AY133" s="63"/>
    </row>
    <row r="134" spans="5:51" x14ac:dyDescent="0.25"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</row>
    <row r="135" spans="5:51" x14ac:dyDescent="0.25"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</row>
    <row r="136" spans="5:51" x14ac:dyDescent="0.25"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3"/>
      <c r="AN136" s="63"/>
      <c r="AO136" s="63"/>
      <c r="AP136" s="63"/>
      <c r="AQ136" s="63"/>
      <c r="AR136" s="63"/>
      <c r="AS136" s="63"/>
      <c r="AT136" s="63"/>
      <c r="AU136" s="63"/>
      <c r="AV136" s="63"/>
      <c r="AW136" s="63"/>
      <c r="AX136" s="63"/>
      <c r="AY136" s="63"/>
    </row>
    <row r="137" spans="5:51" x14ac:dyDescent="0.25"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</row>
    <row r="138" spans="5:51" x14ac:dyDescent="0.25"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  <c r="AN138" s="63"/>
      <c r="AO138" s="63"/>
      <c r="AP138" s="63"/>
      <c r="AQ138" s="63"/>
      <c r="AR138" s="63"/>
      <c r="AS138" s="63"/>
      <c r="AT138" s="63"/>
      <c r="AU138" s="63"/>
      <c r="AV138" s="63"/>
      <c r="AW138" s="63"/>
      <c r="AX138" s="63"/>
      <c r="AY138" s="63"/>
    </row>
    <row r="139" spans="5:51" x14ac:dyDescent="0.25"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63"/>
      <c r="AY139" s="63"/>
    </row>
    <row r="140" spans="5:51" x14ac:dyDescent="0.25"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  <c r="AY140" s="63"/>
    </row>
    <row r="141" spans="5:51" x14ac:dyDescent="0.25"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</row>
    <row r="142" spans="5:51" x14ac:dyDescent="0.25"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63"/>
      <c r="AP142" s="63"/>
      <c r="AQ142" s="63"/>
      <c r="AR142" s="63"/>
      <c r="AS142" s="63"/>
      <c r="AT142" s="63"/>
      <c r="AU142" s="63"/>
      <c r="AV142" s="63"/>
      <c r="AW142" s="63"/>
      <c r="AX142" s="63"/>
      <c r="AY142" s="63"/>
    </row>
    <row r="143" spans="5:51" x14ac:dyDescent="0.25"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</row>
    <row r="144" spans="5:51" x14ac:dyDescent="0.25"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63"/>
      <c r="AM144" s="63"/>
      <c r="AN144" s="63"/>
      <c r="AO144" s="63"/>
      <c r="AP144" s="63"/>
      <c r="AQ144" s="63"/>
      <c r="AR144" s="63"/>
      <c r="AS144" s="63"/>
      <c r="AT144" s="63"/>
      <c r="AU144" s="63"/>
      <c r="AV144" s="63"/>
      <c r="AW144" s="63"/>
      <c r="AX144" s="63"/>
      <c r="AY144" s="63"/>
    </row>
    <row r="145" spans="5:51" x14ac:dyDescent="0.25"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  <c r="AQ145" s="63"/>
      <c r="AR145" s="63"/>
      <c r="AS145" s="63"/>
      <c r="AT145" s="63"/>
      <c r="AU145" s="63"/>
      <c r="AV145" s="63"/>
      <c r="AW145" s="63"/>
      <c r="AX145" s="63"/>
      <c r="AY145" s="63"/>
    </row>
    <row r="146" spans="5:51" x14ac:dyDescent="0.25"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3"/>
      <c r="AV146" s="63"/>
      <c r="AW146" s="63"/>
      <c r="AX146" s="63"/>
      <c r="AY146" s="63"/>
    </row>
    <row r="147" spans="5:51" x14ac:dyDescent="0.25"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  <c r="AL147" s="63"/>
      <c r="AM147" s="63"/>
      <c r="AN147" s="63"/>
      <c r="AO147" s="63"/>
      <c r="AP147" s="63"/>
      <c r="AQ147" s="63"/>
      <c r="AR147" s="63"/>
      <c r="AS147" s="63"/>
      <c r="AT147" s="63"/>
      <c r="AU147" s="63"/>
      <c r="AV147" s="63"/>
      <c r="AW147" s="63"/>
      <c r="AX147" s="63"/>
      <c r="AY147" s="63"/>
    </row>
    <row r="148" spans="5:51" x14ac:dyDescent="0.25"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/>
      <c r="AL148" s="63"/>
      <c r="AM148" s="63"/>
      <c r="AN148" s="63"/>
      <c r="AO148" s="63"/>
      <c r="AP148" s="63"/>
      <c r="AQ148" s="63"/>
      <c r="AR148" s="63"/>
      <c r="AS148" s="63"/>
      <c r="AT148" s="63"/>
      <c r="AU148" s="63"/>
      <c r="AV148" s="63"/>
      <c r="AW148" s="63"/>
      <c r="AX148" s="63"/>
      <c r="AY148" s="63"/>
    </row>
    <row r="149" spans="5:51" x14ac:dyDescent="0.25"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63"/>
      <c r="AS149" s="63"/>
      <c r="AT149" s="63"/>
      <c r="AU149" s="63"/>
      <c r="AV149" s="63"/>
      <c r="AW149" s="63"/>
      <c r="AX149" s="63"/>
      <c r="AY149" s="63"/>
    </row>
    <row r="150" spans="5:51" x14ac:dyDescent="0.25"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3"/>
      <c r="AN150" s="63"/>
      <c r="AO150" s="63"/>
      <c r="AP150" s="63"/>
      <c r="AQ150" s="63"/>
      <c r="AR150" s="63"/>
      <c r="AS150" s="63"/>
      <c r="AT150" s="63"/>
      <c r="AU150" s="63"/>
      <c r="AV150" s="63"/>
      <c r="AW150" s="63"/>
      <c r="AX150" s="63"/>
      <c r="AY150" s="63"/>
    </row>
    <row r="151" spans="5:51" x14ac:dyDescent="0.25"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</row>
    <row r="152" spans="5:51" x14ac:dyDescent="0.25"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  <c r="AG152" s="63"/>
      <c r="AH152" s="63"/>
      <c r="AI152" s="63"/>
      <c r="AJ152" s="63"/>
      <c r="AK152" s="63"/>
      <c r="AL152" s="63"/>
      <c r="AM152" s="63"/>
      <c r="AN152" s="63"/>
      <c r="AO152" s="63"/>
      <c r="AP152" s="63"/>
      <c r="AQ152" s="63"/>
      <c r="AR152" s="63"/>
      <c r="AS152" s="63"/>
      <c r="AT152" s="63"/>
      <c r="AU152" s="63"/>
      <c r="AV152" s="63"/>
      <c r="AW152" s="63"/>
      <c r="AX152" s="63"/>
      <c r="AY152" s="63"/>
    </row>
    <row r="153" spans="5:51" x14ac:dyDescent="0.25"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G153" s="63"/>
      <c r="AH153" s="63"/>
      <c r="AI153" s="63"/>
      <c r="AJ153" s="63"/>
      <c r="AK153" s="63"/>
      <c r="AL153" s="63"/>
      <c r="AM153" s="63"/>
      <c r="AN153" s="63"/>
      <c r="AO153" s="63"/>
      <c r="AP153" s="63"/>
      <c r="AQ153" s="63"/>
      <c r="AR153" s="63"/>
      <c r="AS153" s="63"/>
      <c r="AT153" s="63"/>
      <c r="AU153" s="63"/>
      <c r="AV153" s="63"/>
      <c r="AW153" s="63"/>
      <c r="AX153" s="63"/>
      <c r="AY153" s="63"/>
    </row>
    <row r="154" spans="5:51" x14ac:dyDescent="0.25"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  <c r="AG154" s="63"/>
      <c r="AH154" s="63"/>
      <c r="AI154" s="63"/>
      <c r="AJ154" s="63"/>
      <c r="AK154" s="63"/>
      <c r="AL154" s="63"/>
      <c r="AM154" s="63"/>
      <c r="AN154" s="63"/>
      <c r="AO154" s="63"/>
      <c r="AP154" s="63"/>
      <c r="AQ154" s="63"/>
      <c r="AR154" s="63"/>
      <c r="AS154" s="63"/>
      <c r="AT154" s="63"/>
      <c r="AU154" s="63"/>
      <c r="AV154" s="63"/>
      <c r="AW154" s="63"/>
      <c r="AX154" s="63"/>
      <c r="AY154" s="63"/>
    </row>
    <row r="155" spans="5:51" x14ac:dyDescent="0.25"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63"/>
      <c r="AR155" s="63"/>
      <c r="AS155" s="63"/>
      <c r="AT155" s="63"/>
      <c r="AU155" s="63"/>
      <c r="AV155" s="63"/>
      <c r="AW155" s="63"/>
      <c r="AX155" s="63"/>
      <c r="AY155" s="63"/>
    </row>
    <row r="156" spans="5:51" x14ac:dyDescent="0.25"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  <c r="AE156" s="63"/>
      <c r="AF156" s="63"/>
      <c r="AG156" s="63"/>
      <c r="AH156" s="63"/>
      <c r="AI156" s="63"/>
      <c r="AJ156" s="63"/>
      <c r="AK156" s="63"/>
      <c r="AL156" s="63"/>
      <c r="AM156" s="63"/>
      <c r="AN156" s="63"/>
      <c r="AO156" s="63"/>
      <c r="AP156" s="63"/>
      <c r="AQ156" s="63"/>
      <c r="AR156" s="63"/>
      <c r="AS156" s="63"/>
      <c r="AT156" s="63"/>
      <c r="AU156" s="63"/>
      <c r="AV156" s="63"/>
      <c r="AW156" s="63"/>
      <c r="AX156" s="63"/>
      <c r="AY156" s="63"/>
    </row>
    <row r="157" spans="5:51" x14ac:dyDescent="0.25"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63"/>
      <c r="AM157" s="63"/>
      <c r="AN157" s="63"/>
      <c r="AO157" s="63"/>
      <c r="AP157" s="63"/>
      <c r="AQ157" s="63"/>
      <c r="AR157" s="63"/>
      <c r="AS157" s="63"/>
      <c r="AT157" s="63"/>
      <c r="AU157" s="63"/>
      <c r="AV157" s="63"/>
      <c r="AW157" s="63"/>
      <c r="AX157" s="63"/>
      <c r="AY157" s="63"/>
    </row>
    <row r="158" spans="5:51" x14ac:dyDescent="0.25"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  <c r="AG158" s="63"/>
      <c r="AH158" s="63"/>
      <c r="AI158" s="63"/>
      <c r="AJ158" s="63"/>
      <c r="AK158" s="63"/>
      <c r="AL158" s="63"/>
      <c r="AM158" s="63"/>
      <c r="AN158" s="63"/>
      <c r="AO158" s="63"/>
      <c r="AP158" s="63"/>
      <c r="AQ158" s="63"/>
      <c r="AR158" s="63"/>
      <c r="AS158" s="63"/>
      <c r="AT158" s="63"/>
      <c r="AU158" s="63"/>
      <c r="AV158" s="63"/>
      <c r="AW158" s="63"/>
      <c r="AX158" s="63"/>
      <c r="AY158" s="63"/>
    </row>
    <row r="159" spans="5:51" x14ac:dyDescent="0.25"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63"/>
      <c r="AM159" s="63"/>
      <c r="AN159" s="63"/>
      <c r="AO159" s="63"/>
      <c r="AP159" s="63"/>
      <c r="AQ159" s="63"/>
      <c r="AR159" s="63"/>
      <c r="AS159" s="63"/>
      <c r="AT159" s="63"/>
      <c r="AU159" s="63"/>
      <c r="AV159" s="63"/>
      <c r="AW159" s="63"/>
      <c r="AX159" s="63"/>
      <c r="AY159" s="63"/>
    </row>
    <row r="160" spans="5:51" x14ac:dyDescent="0.25"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  <c r="AN160" s="63"/>
      <c r="AO160" s="63"/>
      <c r="AP160" s="63"/>
      <c r="AQ160" s="63"/>
      <c r="AR160" s="63"/>
      <c r="AS160" s="63"/>
      <c r="AT160" s="63"/>
      <c r="AU160" s="63"/>
      <c r="AV160" s="63"/>
      <c r="AW160" s="63"/>
      <c r="AX160" s="63"/>
      <c r="AY160" s="63"/>
    </row>
    <row r="161" spans="5:51" x14ac:dyDescent="0.25"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</row>
    <row r="162" spans="5:51" x14ac:dyDescent="0.25"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3"/>
      <c r="AN162" s="63"/>
      <c r="AO162" s="63"/>
      <c r="AP162" s="63"/>
      <c r="AQ162" s="63"/>
      <c r="AR162" s="63"/>
      <c r="AS162" s="63"/>
      <c r="AT162" s="63"/>
      <c r="AU162" s="63"/>
      <c r="AV162" s="63"/>
      <c r="AW162" s="63"/>
      <c r="AX162" s="63"/>
      <c r="AY162" s="63"/>
    </row>
    <row r="163" spans="5:51" x14ac:dyDescent="0.25"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63"/>
      <c r="AR163" s="63"/>
      <c r="AS163" s="63"/>
      <c r="AT163" s="63"/>
      <c r="AU163" s="63"/>
      <c r="AV163" s="63"/>
      <c r="AW163" s="63"/>
      <c r="AX163" s="63"/>
      <c r="AY163" s="63"/>
    </row>
    <row r="164" spans="5:51" x14ac:dyDescent="0.25"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3"/>
      <c r="AN164" s="63"/>
      <c r="AO164" s="63"/>
      <c r="AP164" s="63"/>
      <c r="AQ164" s="63"/>
      <c r="AR164" s="63"/>
      <c r="AS164" s="63"/>
      <c r="AT164" s="63"/>
      <c r="AU164" s="63"/>
      <c r="AV164" s="63"/>
      <c r="AW164" s="63"/>
      <c r="AX164" s="63"/>
      <c r="AY164" s="63"/>
    </row>
    <row r="165" spans="5:51" x14ac:dyDescent="0.25"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</row>
    <row r="166" spans="5:51" x14ac:dyDescent="0.25"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63"/>
      <c r="AM166" s="63"/>
      <c r="AN166" s="63"/>
      <c r="AO166" s="63"/>
      <c r="AP166" s="63"/>
      <c r="AQ166" s="63"/>
      <c r="AR166" s="63"/>
      <c r="AS166" s="63"/>
      <c r="AT166" s="63"/>
      <c r="AU166" s="63"/>
      <c r="AV166" s="63"/>
      <c r="AW166" s="63"/>
      <c r="AX166" s="63"/>
      <c r="AY166" s="63"/>
    </row>
    <row r="167" spans="5:51" x14ac:dyDescent="0.25"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</row>
    <row r="168" spans="5:51" x14ac:dyDescent="0.25"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  <c r="AQ168" s="63"/>
      <c r="AR168" s="63"/>
      <c r="AS168" s="63"/>
      <c r="AT168" s="63"/>
      <c r="AU168" s="63"/>
      <c r="AV168" s="63"/>
      <c r="AW168" s="63"/>
      <c r="AX168" s="63"/>
      <c r="AY168" s="63"/>
    </row>
    <row r="169" spans="5:51" x14ac:dyDescent="0.25"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3"/>
      <c r="AN169" s="63"/>
      <c r="AO169" s="63"/>
      <c r="AP169" s="63"/>
      <c r="AQ169" s="63"/>
      <c r="AR169" s="63"/>
      <c r="AS169" s="63"/>
      <c r="AT169" s="63"/>
      <c r="AU169" s="63"/>
      <c r="AV169" s="63"/>
      <c r="AW169" s="63"/>
      <c r="AX169" s="63"/>
      <c r="AY169" s="63"/>
    </row>
    <row r="170" spans="5:51" x14ac:dyDescent="0.25"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  <c r="AN170" s="63"/>
      <c r="AO170" s="63"/>
      <c r="AP170" s="63"/>
      <c r="AQ170" s="63"/>
      <c r="AR170" s="63"/>
      <c r="AS170" s="63"/>
      <c r="AT170" s="63"/>
      <c r="AU170" s="63"/>
      <c r="AV170" s="63"/>
      <c r="AW170" s="63"/>
      <c r="AX170" s="63"/>
      <c r="AY170" s="63"/>
    </row>
    <row r="171" spans="5:51" x14ac:dyDescent="0.25"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3"/>
      <c r="AN171" s="63"/>
      <c r="AO171" s="63"/>
      <c r="AP171" s="63"/>
      <c r="AQ171" s="63"/>
      <c r="AR171" s="63"/>
      <c r="AS171" s="63"/>
      <c r="AT171" s="63"/>
      <c r="AU171" s="63"/>
      <c r="AV171" s="63"/>
      <c r="AW171" s="63"/>
      <c r="AX171" s="63"/>
      <c r="AY171" s="63"/>
    </row>
    <row r="172" spans="5:51" x14ac:dyDescent="0.25"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3"/>
    </row>
    <row r="173" spans="5:51" x14ac:dyDescent="0.25"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</row>
    <row r="174" spans="5:51" x14ac:dyDescent="0.25"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  <c r="AA174" s="63"/>
      <c r="AB174" s="63"/>
      <c r="AC174" s="63"/>
      <c r="AD174" s="63"/>
      <c r="AE174" s="63"/>
      <c r="AF174" s="63"/>
      <c r="AG174" s="63"/>
      <c r="AH174" s="63"/>
      <c r="AI174" s="63"/>
      <c r="AJ174" s="63"/>
      <c r="AK174" s="63"/>
      <c r="AL174" s="63"/>
      <c r="AM174" s="63"/>
      <c r="AN174" s="63"/>
      <c r="AO174" s="63"/>
      <c r="AP174" s="63"/>
      <c r="AQ174" s="63"/>
      <c r="AR174" s="63"/>
      <c r="AS174" s="63"/>
      <c r="AT174" s="63"/>
      <c r="AU174" s="63"/>
      <c r="AV174" s="63"/>
      <c r="AW174" s="63"/>
      <c r="AX174" s="63"/>
      <c r="AY174" s="63"/>
    </row>
    <row r="175" spans="5:51" x14ac:dyDescent="0.25"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  <c r="AN175" s="63"/>
      <c r="AO175" s="63"/>
      <c r="AP175" s="63"/>
      <c r="AQ175" s="63"/>
      <c r="AR175" s="63"/>
      <c r="AS175" s="63"/>
      <c r="AT175" s="63"/>
      <c r="AU175" s="63"/>
      <c r="AV175" s="63"/>
      <c r="AW175" s="63"/>
      <c r="AX175" s="63"/>
      <c r="AY175" s="63"/>
    </row>
    <row r="176" spans="5:51" x14ac:dyDescent="0.25"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/>
      <c r="AE176" s="63"/>
      <c r="AF176" s="63"/>
      <c r="AG176" s="63"/>
      <c r="AH176" s="63"/>
      <c r="AI176" s="63"/>
      <c r="AJ176" s="63"/>
      <c r="AK176" s="63"/>
      <c r="AL176" s="63"/>
      <c r="AM176" s="63"/>
      <c r="AN176" s="63"/>
      <c r="AO176" s="63"/>
      <c r="AP176" s="63"/>
      <c r="AQ176" s="63"/>
      <c r="AR176" s="63"/>
      <c r="AS176" s="63"/>
      <c r="AT176" s="63"/>
      <c r="AU176" s="63"/>
      <c r="AV176" s="63"/>
      <c r="AW176" s="63"/>
      <c r="AX176" s="63"/>
      <c r="AY176" s="63"/>
    </row>
    <row r="177" spans="5:51" x14ac:dyDescent="0.25"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3"/>
      <c r="AN177" s="63"/>
      <c r="AO177" s="63"/>
      <c r="AP177" s="63"/>
      <c r="AQ177" s="63"/>
      <c r="AR177" s="63"/>
      <c r="AS177" s="63"/>
      <c r="AT177" s="63"/>
      <c r="AU177" s="63"/>
      <c r="AV177" s="63"/>
      <c r="AW177" s="63"/>
      <c r="AX177" s="63"/>
      <c r="AY177" s="63"/>
    </row>
    <row r="178" spans="5:51" x14ac:dyDescent="0.25"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  <c r="AG178" s="63"/>
      <c r="AH178" s="63"/>
      <c r="AI178" s="63"/>
      <c r="AJ178" s="63"/>
      <c r="AK178" s="63"/>
      <c r="AL178" s="63"/>
      <c r="AM178" s="63"/>
      <c r="AN178" s="63"/>
      <c r="AO178" s="63"/>
      <c r="AP178" s="63"/>
      <c r="AQ178" s="63"/>
      <c r="AR178" s="63"/>
      <c r="AS178" s="63"/>
      <c r="AT178" s="63"/>
      <c r="AU178" s="63"/>
      <c r="AV178" s="63"/>
      <c r="AW178" s="63"/>
      <c r="AX178" s="63"/>
      <c r="AY178" s="63"/>
    </row>
    <row r="179" spans="5:51" x14ac:dyDescent="0.25"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G179" s="63"/>
      <c r="AH179" s="63"/>
      <c r="AI179" s="63"/>
      <c r="AJ179" s="63"/>
      <c r="AK179" s="63"/>
      <c r="AL179" s="63"/>
      <c r="AM179" s="63"/>
      <c r="AN179" s="63"/>
      <c r="AO179" s="63"/>
      <c r="AP179" s="63"/>
      <c r="AQ179" s="63"/>
      <c r="AR179" s="63"/>
      <c r="AS179" s="63"/>
      <c r="AT179" s="63"/>
      <c r="AU179" s="63"/>
      <c r="AV179" s="63"/>
      <c r="AW179" s="63"/>
      <c r="AX179" s="63"/>
      <c r="AY179" s="63"/>
    </row>
    <row r="180" spans="5:51" x14ac:dyDescent="0.25"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3"/>
      <c r="AN180" s="63"/>
      <c r="AO180" s="63"/>
      <c r="AP180" s="63"/>
      <c r="AQ180" s="63"/>
      <c r="AR180" s="63"/>
      <c r="AS180" s="63"/>
      <c r="AT180" s="63"/>
      <c r="AU180" s="63"/>
      <c r="AV180" s="63"/>
      <c r="AW180" s="63"/>
      <c r="AX180" s="63"/>
      <c r="AY180" s="63"/>
    </row>
    <row r="181" spans="5:51" x14ac:dyDescent="0.25"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  <c r="AG181" s="63"/>
      <c r="AH181" s="63"/>
      <c r="AI181" s="63"/>
      <c r="AJ181" s="63"/>
      <c r="AK181" s="63"/>
      <c r="AL181" s="63"/>
      <c r="AM181" s="63"/>
      <c r="AN181" s="63"/>
      <c r="AO181" s="63"/>
      <c r="AP181" s="63"/>
      <c r="AQ181" s="63"/>
      <c r="AR181" s="63"/>
      <c r="AS181" s="63"/>
      <c r="AT181" s="63"/>
      <c r="AU181" s="63"/>
      <c r="AV181" s="63"/>
      <c r="AW181" s="63"/>
      <c r="AX181" s="63"/>
      <c r="AY181" s="63"/>
    </row>
    <row r="182" spans="5:51" x14ac:dyDescent="0.25"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  <c r="AH182" s="63"/>
      <c r="AI182" s="63"/>
      <c r="AJ182" s="63"/>
      <c r="AK182" s="63"/>
      <c r="AL182" s="63"/>
      <c r="AM182" s="63"/>
      <c r="AN182" s="63"/>
      <c r="AO182" s="63"/>
      <c r="AP182" s="63"/>
      <c r="AQ182" s="63"/>
      <c r="AR182" s="63"/>
      <c r="AS182" s="63"/>
      <c r="AT182" s="63"/>
      <c r="AU182" s="63"/>
      <c r="AV182" s="63"/>
      <c r="AW182" s="63"/>
      <c r="AX182" s="63"/>
      <c r="AY182" s="63"/>
    </row>
    <row r="183" spans="5:51" x14ac:dyDescent="0.25"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  <c r="AL183" s="63"/>
      <c r="AM183" s="63"/>
      <c r="AN183" s="63"/>
      <c r="AO183" s="63"/>
      <c r="AP183" s="63"/>
      <c r="AQ183" s="63"/>
      <c r="AR183" s="63"/>
      <c r="AS183" s="63"/>
      <c r="AT183" s="63"/>
      <c r="AU183" s="63"/>
      <c r="AV183" s="63"/>
      <c r="AW183" s="63"/>
      <c r="AX183" s="63"/>
      <c r="AY183" s="63"/>
    </row>
    <row r="184" spans="5:51" x14ac:dyDescent="0.25"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3"/>
      <c r="AN184" s="63"/>
      <c r="AO184" s="63"/>
      <c r="AP184" s="63"/>
      <c r="AQ184" s="63"/>
      <c r="AR184" s="63"/>
      <c r="AS184" s="63"/>
      <c r="AT184" s="63"/>
      <c r="AU184" s="63"/>
      <c r="AV184" s="63"/>
      <c r="AW184" s="63"/>
      <c r="AX184" s="63"/>
      <c r="AY184" s="63"/>
    </row>
    <row r="185" spans="5:51" x14ac:dyDescent="0.25"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63"/>
      <c r="AI185" s="63"/>
      <c r="AJ185" s="63"/>
      <c r="AK185" s="63"/>
      <c r="AL185" s="63"/>
      <c r="AM185" s="63"/>
      <c r="AN185" s="63"/>
      <c r="AO185" s="63"/>
      <c r="AP185" s="63"/>
      <c r="AQ185" s="63"/>
      <c r="AR185" s="63"/>
      <c r="AS185" s="63"/>
      <c r="AT185" s="63"/>
      <c r="AU185" s="63"/>
      <c r="AV185" s="63"/>
      <c r="AW185" s="63"/>
      <c r="AX185" s="63"/>
      <c r="AY185" s="63"/>
    </row>
    <row r="186" spans="5:51" x14ac:dyDescent="0.25"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  <c r="AH186" s="63"/>
      <c r="AI186" s="63"/>
      <c r="AJ186" s="63"/>
      <c r="AK186" s="63"/>
      <c r="AL186" s="63"/>
      <c r="AM186" s="63"/>
      <c r="AN186" s="63"/>
      <c r="AO186" s="63"/>
      <c r="AP186" s="63"/>
      <c r="AQ186" s="63"/>
      <c r="AR186" s="63"/>
      <c r="AS186" s="63"/>
      <c r="AT186" s="63"/>
      <c r="AU186" s="63"/>
      <c r="AV186" s="63"/>
      <c r="AW186" s="63"/>
      <c r="AX186" s="63"/>
      <c r="AY186" s="63"/>
    </row>
    <row r="187" spans="5:51" x14ac:dyDescent="0.25"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3"/>
      <c r="AN187" s="63"/>
      <c r="AO187" s="63"/>
      <c r="AP187" s="63"/>
      <c r="AQ187" s="63"/>
      <c r="AR187" s="63"/>
      <c r="AS187" s="63"/>
      <c r="AT187" s="63"/>
      <c r="AU187" s="63"/>
      <c r="AV187" s="63"/>
      <c r="AW187" s="63"/>
      <c r="AX187" s="63"/>
      <c r="AY187" s="63"/>
    </row>
    <row r="188" spans="5:51" x14ac:dyDescent="0.25"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3"/>
      <c r="AN188" s="63"/>
      <c r="AO188" s="63"/>
      <c r="AP188" s="63"/>
      <c r="AQ188" s="63"/>
      <c r="AR188" s="63"/>
      <c r="AS188" s="63"/>
      <c r="AT188" s="63"/>
      <c r="AU188" s="63"/>
      <c r="AV188" s="63"/>
      <c r="AW188" s="63"/>
      <c r="AX188" s="63"/>
      <c r="AY188" s="63"/>
    </row>
    <row r="189" spans="5:51" x14ac:dyDescent="0.25"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63"/>
      <c r="AI189" s="63"/>
      <c r="AJ189" s="63"/>
      <c r="AK189" s="63"/>
      <c r="AL189" s="63"/>
      <c r="AM189" s="63"/>
      <c r="AN189" s="63"/>
      <c r="AO189" s="63"/>
      <c r="AP189" s="63"/>
      <c r="AQ189" s="63"/>
      <c r="AR189" s="63"/>
      <c r="AS189" s="63"/>
      <c r="AT189" s="63"/>
      <c r="AU189" s="63"/>
      <c r="AV189" s="63"/>
      <c r="AW189" s="63"/>
      <c r="AX189" s="63"/>
      <c r="AY189" s="63"/>
    </row>
    <row r="190" spans="5:51" x14ac:dyDescent="0.25"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  <c r="AH190" s="63"/>
      <c r="AI190" s="63"/>
      <c r="AJ190" s="63"/>
      <c r="AK190" s="63"/>
      <c r="AL190" s="63"/>
      <c r="AM190" s="63"/>
      <c r="AN190" s="63"/>
      <c r="AO190" s="63"/>
      <c r="AP190" s="63"/>
      <c r="AQ190" s="63"/>
      <c r="AR190" s="63"/>
      <c r="AS190" s="63"/>
      <c r="AT190" s="63"/>
      <c r="AU190" s="63"/>
      <c r="AV190" s="63"/>
      <c r="AW190" s="63"/>
      <c r="AX190" s="63"/>
      <c r="AY190" s="63"/>
    </row>
    <row r="191" spans="5:51" x14ac:dyDescent="0.25"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  <c r="AQ191" s="63"/>
      <c r="AR191" s="63"/>
      <c r="AS191" s="63"/>
      <c r="AT191" s="63"/>
      <c r="AU191" s="63"/>
      <c r="AV191" s="63"/>
      <c r="AW191" s="63"/>
      <c r="AX191" s="63"/>
      <c r="AY191" s="63"/>
    </row>
    <row r="192" spans="5:51" x14ac:dyDescent="0.25"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  <c r="AG192" s="63"/>
      <c r="AH192" s="63"/>
      <c r="AI192" s="63"/>
      <c r="AJ192" s="63"/>
      <c r="AK192" s="63"/>
      <c r="AL192" s="63"/>
      <c r="AM192" s="63"/>
      <c r="AN192" s="63"/>
      <c r="AO192" s="63"/>
      <c r="AP192" s="63"/>
      <c r="AQ192" s="63"/>
      <c r="AR192" s="63"/>
      <c r="AS192" s="63"/>
      <c r="AT192" s="63"/>
      <c r="AU192" s="63"/>
      <c r="AV192" s="63"/>
      <c r="AW192" s="63"/>
      <c r="AX192" s="63"/>
      <c r="AY192" s="63"/>
    </row>
    <row r="193" spans="5:51" x14ac:dyDescent="0.25"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63"/>
      <c r="AM193" s="63"/>
      <c r="AN193" s="63"/>
      <c r="AO193" s="63"/>
      <c r="AP193" s="63"/>
      <c r="AQ193" s="63"/>
      <c r="AR193" s="63"/>
      <c r="AS193" s="63"/>
      <c r="AT193" s="63"/>
      <c r="AU193" s="63"/>
      <c r="AV193" s="63"/>
      <c r="AW193" s="63"/>
      <c r="AX193" s="63"/>
      <c r="AY193" s="63"/>
    </row>
    <row r="194" spans="5:51" x14ac:dyDescent="0.25"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63"/>
      <c r="AI194" s="63"/>
      <c r="AJ194" s="63"/>
      <c r="AK194" s="63"/>
      <c r="AL194" s="63"/>
      <c r="AM194" s="63"/>
      <c r="AN194" s="63"/>
      <c r="AO194" s="63"/>
      <c r="AP194" s="63"/>
      <c r="AQ194" s="63"/>
      <c r="AR194" s="63"/>
      <c r="AS194" s="63"/>
      <c r="AT194" s="63"/>
      <c r="AU194" s="63"/>
      <c r="AV194" s="63"/>
      <c r="AW194" s="63"/>
      <c r="AX194" s="63"/>
      <c r="AY194" s="63"/>
    </row>
    <row r="195" spans="5:51" x14ac:dyDescent="0.25"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  <c r="AG195" s="63"/>
      <c r="AH195" s="63"/>
      <c r="AI195" s="63"/>
      <c r="AJ195" s="63"/>
      <c r="AK195" s="63"/>
      <c r="AL195" s="63"/>
      <c r="AM195" s="63"/>
      <c r="AN195" s="63"/>
      <c r="AO195" s="63"/>
      <c r="AP195" s="63"/>
      <c r="AQ195" s="63"/>
      <c r="AR195" s="63"/>
      <c r="AS195" s="63"/>
      <c r="AT195" s="63"/>
      <c r="AU195" s="63"/>
      <c r="AV195" s="63"/>
      <c r="AW195" s="63"/>
      <c r="AX195" s="63"/>
      <c r="AY195" s="63"/>
    </row>
    <row r="196" spans="5:51" x14ac:dyDescent="0.25"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63"/>
      <c r="AI196" s="63"/>
      <c r="AJ196" s="63"/>
      <c r="AK196" s="63"/>
      <c r="AL196" s="63"/>
      <c r="AM196" s="63"/>
      <c r="AN196" s="63"/>
      <c r="AO196" s="63"/>
      <c r="AP196" s="63"/>
      <c r="AQ196" s="63"/>
      <c r="AR196" s="63"/>
      <c r="AS196" s="63"/>
      <c r="AT196" s="63"/>
      <c r="AU196" s="63"/>
      <c r="AV196" s="63"/>
      <c r="AW196" s="63"/>
      <c r="AX196" s="63"/>
      <c r="AY196" s="63"/>
    </row>
    <row r="197" spans="5:51" x14ac:dyDescent="0.25"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  <c r="AQ197" s="63"/>
      <c r="AR197" s="63"/>
      <c r="AS197" s="63"/>
      <c r="AT197" s="63"/>
      <c r="AU197" s="63"/>
      <c r="AV197" s="63"/>
      <c r="AW197" s="63"/>
      <c r="AX197" s="63"/>
      <c r="AY197" s="63"/>
    </row>
    <row r="198" spans="5:51" x14ac:dyDescent="0.25"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  <c r="AA198" s="63"/>
      <c r="AB198" s="63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  <c r="AO198" s="63"/>
      <c r="AP198" s="63"/>
      <c r="AQ198" s="63"/>
      <c r="AR198" s="63"/>
      <c r="AS198" s="63"/>
      <c r="AT198" s="63"/>
      <c r="AU198" s="63"/>
      <c r="AV198" s="63"/>
      <c r="AW198" s="63"/>
      <c r="AX198" s="63"/>
      <c r="AY198" s="63"/>
    </row>
    <row r="199" spans="5:51" x14ac:dyDescent="0.25"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63"/>
      <c r="AD199" s="63"/>
      <c r="AE199" s="63"/>
      <c r="AF199" s="63"/>
      <c r="AG199" s="63"/>
      <c r="AH199" s="63"/>
      <c r="AI199" s="63"/>
      <c r="AJ199" s="63"/>
      <c r="AK199" s="63"/>
      <c r="AL199" s="63"/>
      <c r="AM199" s="63"/>
      <c r="AN199" s="63"/>
      <c r="AO199" s="63"/>
      <c r="AP199" s="63"/>
      <c r="AQ199" s="63"/>
      <c r="AR199" s="63"/>
      <c r="AS199" s="63"/>
      <c r="AT199" s="63"/>
      <c r="AU199" s="63"/>
      <c r="AV199" s="63"/>
      <c r="AW199" s="63"/>
      <c r="AX199" s="63"/>
      <c r="AY199" s="63"/>
    </row>
    <row r="200" spans="5:51" x14ac:dyDescent="0.25"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  <c r="AG200" s="63"/>
      <c r="AH200" s="63"/>
      <c r="AI200" s="63"/>
      <c r="AJ200" s="63"/>
      <c r="AK200" s="63"/>
      <c r="AL200" s="63"/>
      <c r="AM200" s="63"/>
      <c r="AN200" s="63"/>
      <c r="AO200" s="63"/>
      <c r="AP200" s="63"/>
      <c r="AQ200" s="63"/>
      <c r="AR200" s="63"/>
      <c r="AS200" s="63"/>
      <c r="AT200" s="63"/>
      <c r="AU200" s="63"/>
      <c r="AV200" s="63"/>
      <c r="AW200" s="63"/>
      <c r="AX200" s="63"/>
      <c r="AY200" s="63"/>
    </row>
    <row r="201" spans="5:51" x14ac:dyDescent="0.25"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63"/>
      <c r="AM201" s="63"/>
      <c r="AN201" s="63"/>
      <c r="AO201" s="63"/>
      <c r="AP201" s="63"/>
      <c r="AQ201" s="63"/>
      <c r="AR201" s="63"/>
      <c r="AS201" s="63"/>
      <c r="AT201" s="63"/>
      <c r="AU201" s="63"/>
      <c r="AV201" s="63"/>
      <c r="AW201" s="63"/>
      <c r="AX201" s="63"/>
      <c r="AY201" s="63"/>
    </row>
    <row r="202" spans="5:51" x14ac:dyDescent="0.25"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  <c r="AE202" s="63"/>
      <c r="AF202" s="63"/>
      <c r="AG202" s="63"/>
      <c r="AH202" s="63"/>
      <c r="AI202" s="63"/>
      <c r="AJ202" s="63"/>
      <c r="AK202" s="63"/>
      <c r="AL202" s="63"/>
      <c r="AM202" s="63"/>
      <c r="AN202" s="63"/>
      <c r="AO202" s="63"/>
      <c r="AP202" s="63"/>
      <c r="AQ202" s="63"/>
      <c r="AR202" s="63"/>
      <c r="AS202" s="63"/>
      <c r="AT202" s="63"/>
      <c r="AU202" s="63"/>
      <c r="AV202" s="63"/>
      <c r="AW202" s="63"/>
      <c r="AX202" s="63"/>
      <c r="AY202" s="63"/>
    </row>
    <row r="203" spans="5:51" x14ac:dyDescent="0.25"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  <c r="AN203" s="63"/>
      <c r="AO203" s="63"/>
      <c r="AP203" s="63"/>
      <c r="AQ203" s="63"/>
      <c r="AR203" s="63"/>
      <c r="AS203" s="63"/>
      <c r="AT203" s="63"/>
      <c r="AU203" s="63"/>
      <c r="AV203" s="63"/>
      <c r="AW203" s="63"/>
      <c r="AX203" s="63"/>
      <c r="AY203" s="63"/>
    </row>
    <row r="204" spans="5:51" x14ac:dyDescent="0.25"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63"/>
      <c r="AI204" s="63"/>
      <c r="AJ204" s="63"/>
      <c r="AK204" s="63"/>
      <c r="AL204" s="63"/>
      <c r="AM204" s="63"/>
      <c r="AN204" s="63"/>
      <c r="AO204" s="63"/>
      <c r="AP204" s="63"/>
      <c r="AQ204" s="63"/>
      <c r="AR204" s="63"/>
      <c r="AS204" s="63"/>
      <c r="AT204" s="63"/>
      <c r="AU204" s="63"/>
      <c r="AV204" s="63"/>
      <c r="AW204" s="63"/>
      <c r="AX204" s="63"/>
      <c r="AY204" s="63"/>
    </row>
    <row r="205" spans="5:51" x14ac:dyDescent="0.25"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3"/>
      <c r="AV205" s="63"/>
      <c r="AW205" s="63"/>
      <c r="AX205" s="63"/>
      <c r="AY205" s="63"/>
    </row>
    <row r="206" spans="5:51" x14ac:dyDescent="0.25"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  <c r="AA206" s="63"/>
      <c r="AB206" s="63"/>
      <c r="AC206" s="63"/>
      <c r="AD206" s="63"/>
      <c r="AE206" s="63"/>
      <c r="AF206" s="63"/>
      <c r="AG206" s="63"/>
      <c r="AH206" s="63"/>
      <c r="AI206" s="63"/>
      <c r="AJ206" s="63"/>
      <c r="AK206" s="63"/>
      <c r="AL206" s="63"/>
      <c r="AM206" s="63"/>
      <c r="AN206" s="63"/>
      <c r="AO206" s="63"/>
      <c r="AP206" s="63"/>
      <c r="AQ206" s="63"/>
      <c r="AR206" s="63"/>
      <c r="AS206" s="63"/>
      <c r="AT206" s="63"/>
      <c r="AU206" s="63"/>
      <c r="AV206" s="63"/>
      <c r="AW206" s="63"/>
      <c r="AX206" s="63"/>
      <c r="AY206" s="63"/>
    </row>
    <row r="207" spans="5:51" x14ac:dyDescent="0.25"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63"/>
      <c r="AB207" s="63"/>
      <c r="AC207" s="63"/>
      <c r="AD207" s="63"/>
      <c r="AE207" s="63"/>
      <c r="AF207" s="63"/>
      <c r="AG207" s="63"/>
      <c r="AH207" s="63"/>
      <c r="AI207" s="63"/>
      <c r="AJ207" s="63"/>
      <c r="AK207" s="63"/>
      <c r="AL207" s="63"/>
      <c r="AM207" s="63"/>
      <c r="AN207" s="63"/>
      <c r="AO207" s="63"/>
      <c r="AP207" s="63"/>
      <c r="AQ207" s="63"/>
      <c r="AR207" s="63"/>
      <c r="AS207" s="63"/>
      <c r="AT207" s="63"/>
      <c r="AU207" s="63"/>
      <c r="AV207" s="63"/>
      <c r="AW207" s="63"/>
      <c r="AX207" s="63"/>
      <c r="AY207" s="63"/>
    </row>
    <row r="208" spans="5:51" x14ac:dyDescent="0.25"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  <c r="AA208" s="63"/>
      <c r="AB208" s="63"/>
      <c r="AC208" s="63"/>
      <c r="AD208" s="63"/>
      <c r="AE208" s="63"/>
      <c r="AF208" s="63"/>
      <c r="AG208" s="63"/>
      <c r="AH208" s="63"/>
      <c r="AI208" s="63"/>
      <c r="AJ208" s="63"/>
      <c r="AK208" s="63"/>
      <c r="AL208" s="63"/>
      <c r="AM208" s="63"/>
      <c r="AN208" s="63"/>
      <c r="AO208" s="63"/>
      <c r="AP208" s="63"/>
      <c r="AQ208" s="63"/>
      <c r="AR208" s="63"/>
      <c r="AS208" s="63"/>
      <c r="AT208" s="63"/>
      <c r="AU208" s="63"/>
      <c r="AV208" s="63"/>
      <c r="AW208" s="63"/>
      <c r="AX208" s="63"/>
      <c r="AY208" s="63"/>
    </row>
    <row r="209" spans="5:51" x14ac:dyDescent="0.25"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3"/>
      <c r="AN209" s="63"/>
      <c r="AO209" s="63"/>
      <c r="AP209" s="63"/>
      <c r="AQ209" s="63"/>
      <c r="AR209" s="63"/>
      <c r="AS209" s="63"/>
      <c r="AT209" s="63"/>
      <c r="AU209" s="63"/>
      <c r="AV209" s="63"/>
      <c r="AW209" s="63"/>
      <c r="AX209" s="63"/>
      <c r="AY209" s="63"/>
    </row>
    <row r="210" spans="5:51" x14ac:dyDescent="0.25"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  <c r="AA210" s="63"/>
      <c r="AB210" s="63"/>
      <c r="AC210" s="63"/>
      <c r="AD210" s="63"/>
      <c r="AE210" s="63"/>
      <c r="AF210" s="63"/>
      <c r="AG210" s="63"/>
      <c r="AH210" s="63"/>
      <c r="AI210" s="63"/>
      <c r="AJ210" s="63"/>
      <c r="AK210" s="63"/>
      <c r="AL210" s="63"/>
      <c r="AM210" s="63"/>
      <c r="AN210" s="63"/>
      <c r="AO210" s="63"/>
      <c r="AP210" s="63"/>
      <c r="AQ210" s="63"/>
      <c r="AR210" s="63"/>
      <c r="AS210" s="63"/>
      <c r="AT210" s="63"/>
      <c r="AU210" s="63"/>
      <c r="AV210" s="63"/>
      <c r="AW210" s="63"/>
      <c r="AX210" s="63"/>
      <c r="AY210" s="63"/>
    </row>
    <row r="211" spans="5:51" x14ac:dyDescent="0.25"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  <c r="AC211" s="63"/>
      <c r="AD211" s="63"/>
      <c r="AE211" s="63"/>
      <c r="AF211" s="63"/>
      <c r="AG211" s="63"/>
      <c r="AH211" s="63"/>
      <c r="AI211" s="63"/>
      <c r="AJ211" s="63"/>
      <c r="AK211" s="63"/>
      <c r="AL211" s="63"/>
      <c r="AM211" s="63"/>
      <c r="AN211" s="63"/>
      <c r="AO211" s="63"/>
      <c r="AP211" s="63"/>
      <c r="AQ211" s="63"/>
      <c r="AR211" s="63"/>
      <c r="AS211" s="63"/>
      <c r="AT211" s="63"/>
      <c r="AU211" s="63"/>
      <c r="AV211" s="63"/>
      <c r="AW211" s="63"/>
      <c r="AX211" s="63"/>
      <c r="AY211" s="63"/>
    </row>
    <row r="212" spans="5:51" x14ac:dyDescent="0.25"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  <c r="AA212" s="63"/>
      <c r="AB212" s="63"/>
      <c r="AC212" s="63"/>
      <c r="AD212" s="63"/>
      <c r="AE212" s="63"/>
      <c r="AF212" s="63"/>
      <c r="AG212" s="63"/>
      <c r="AH212" s="63"/>
      <c r="AI212" s="63"/>
      <c r="AJ212" s="63"/>
      <c r="AK212" s="63"/>
      <c r="AL212" s="63"/>
      <c r="AM212" s="63"/>
      <c r="AN212" s="63"/>
      <c r="AO212" s="63"/>
      <c r="AP212" s="63"/>
      <c r="AQ212" s="63"/>
      <c r="AR212" s="63"/>
      <c r="AS212" s="63"/>
      <c r="AT212" s="63"/>
      <c r="AU212" s="63"/>
      <c r="AV212" s="63"/>
      <c r="AW212" s="63"/>
      <c r="AX212" s="63"/>
      <c r="AY212" s="63"/>
    </row>
    <row r="213" spans="5:51" x14ac:dyDescent="0.25"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63"/>
      <c r="AD213" s="63"/>
      <c r="AE213" s="63"/>
      <c r="AF213" s="63"/>
      <c r="AG213" s="63"/>
      <c r="AH213" s="63"/>
      <c r="AI213" s="63"/>
      <c r="AJ213" s="63"/>
      <c r="AK213" s="63"/>
      <c r="AL213" s="63"/>
      <c r="AM213" s="63"/>
      <c r="AN213" s="63"/>
      <c r="AO213" s="63"/>
      <c r="AP213" s="63"/>
      <c r="AQ213" s="63"/>
      <c r="AR213" s="63"/>
      <c r="AS213" s="63"/>
      <c r="AT213" s="63"/>
      <c r="AU213" s="63"/>
      <c r="AV213" s="63"/>
      <c r="AW213" s="63"/>
      <c r="AX213" s="63"/>
      <c r="AY213" s="63"/>
    </row>
    <row r="214" spans="5:51" x14ac:dyDescent="0.25"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  <c r="AA214" s="63"/>
      <c r="AB214" s="63"/>
      <c r="AC214" s="63"/>
      <c r="AD214" s="63"/>
      <c r="AE214" s="63"/>
      <c r="AF214" s="63"/>
      <c r="AG214" s="63"/>
      <c r="AH214" s="63"/>
      <c r="AI214" s="63"/>
      <c r="AJ214" s="63"/>
      <c r="AK214" s="63"/>
      <c r="AL214" s="63"/>
      <c r="AM214" s="63"/>
      <c r="AN214" s="63"/>
      <c r="AO214" s="63"/>
      <c r="AP214" s="63"/>
      <c r="AQ214" s="63"/>
      <c r="AR214" s="63"/>
      <c r="AS214" s="63"/>
      <c r="AT214" s="63"/>
      <c r="AU214" s="63"/>
      <c r="AV214" s="63"/>
      <c r="AW214" s="63"/>
      <c r="AX214" s="63"/>
      <c r="AY214" s="63"/>
    </row>
    <row r="215" spans="5:51" x14ac:dyDescent="0.25"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63"/>
      <c r="AI215" s="63"/>
      <c r="AJ215" s="63"/>
      <c r="AK215" s="63"/>
      <c r="AL215" s="63"/>
      <c r="AM215" s="63"/>
      <c r="AN215" s="63"/>
      <c r="AO215" s="63"/>
      <c r="AP215" s="63"/>
      <c r="AQ215" s="63"/>
      <c r="AR215" s="63"/>
      <c r="AS215" s="63"/>
      <c r="AT215" s="63"/>
      <c r="AU215" s="63"/>
      <c r="AV215" s="63"/>
      <c r="AW215" s="63"/>
      <c r="AX215" s="63"/>
      <c r="AY215" s="63"/>
    </row>
    <row r="216" spans="5:51" x14ac:dyDescent="0.25"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  <c r="AA216" s="63"/>
      <c r="AB216" s="63"/>
      <c r="AC216" s="63"/>
      <c r="AD216" s="63"/>
      <c r="AE216" s="63"/>
      <c r="AF216" s="63"/>
      <c r="AG216" s="63"/>
      <c r="AH216" s="63"/>
      <c r="AI216" s="63"/>
      <c r="AJ216" s="63"/>
      <c r="AK216" s="63"/>
      <c r="AL216" s="63"/>
      <c r="AM216" s="63"/>
      <c r="AN216" s="63"/>
      <c r="AO216" s="63"/>
      <c r="AP216" s="63"/>
      <c r="AQ216" s="63"/>
      <c r="AR216" s="63"/>
      <c r="AS216" s="63"/>
      <c r="AT216" s="63"/>
      <c r="AU216" s="63"/>
      <c r="AV216" s="63"/>
      <c r="AW216" s="63"/>
      <c r="AX216" s="63"/>
      <c r="AY216" s="63"/>
    </row>
    <row r="217" spans="5:51" x14ac:dyDescent="0.25"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  <c r="AA217" s="63"/>
      <c r="AB217" s="63"/>
      <c r="AC217" s="63"/>
      <c r="AD217" s="63"/>
      <c r="AE217" s="63"/>
      <c r="AF217" s="63"/>
      <c r="AG217" s="63"/>
      <c r="AH217" s="63"/>
      <c r="AI217" s="63"/>
      <c r="AJ217" s="63"/>
      <c r="AK217" s="63"/>
      <c r="AL217" s="63"/>
      <c r="AM217" s="63"/>
      <c r="AN217" s="63"/>
      <c r="AO217" s="63"/>
      <c r="AP217" s="63"/>
      <c r="AQ217" s="63"/>
      <c r="AR217" s="63"/>
      <c r="AS217" s="63"/>
      <c r="AT217" s="63"/>
      <c r="AU217" s="63"/>
      <c r="AV217" s="63"/>
      <c r="AW217" s="63"/>
      <c r="AX217" s="63"/>
      <c r="AY217" s="63"/>
    </row>
    <row r="218" spans="5:51" x14ac:dyDescent="0.25"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  <c r="AA218" s="63"/>
      <c r="AB218" s="63"/>
      <c r="AC218" s="63"/>
      <c r="AD218" s="63"/>
      <c r="AE218" s="63"/>
      <c r="AF218" s="63"/>
      <c r="AG218" s="63"/>
      <c r="AH218" s="63"/>
      <c r="AI218" s="63"/>
      <c r="AJ218" s="63"/>
      <c r="AK218" s="63"/>
      <c r="AL218" s="63"/>
      <c r="AM218" s="63"/>
      <c r="AN218" s="63"/>
      <c r="AO218" s="63"/>
      <c r="AP218" s="63"/>
      <c r="AQ218" s="63"/>
      <c r="AR218" s="63"/>
      <c r="AS218" s="63"/>
      <c r="AT218" s="63"/>
      <c r="AU218" s="63"/>
      <c r="AV218" s="63"/>
      <c r="AW218" s="63"/>
      <c r="AX218" s="63"/>
      <c r="AY218" s="63"/>
    </row>
    <row r="219" spans="5:51" x14ac:dyDescent="0.25"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  <c r="AA219" s="63"/>
      <c r="AB219" s="63"/>
      <c r="AC219" s="63"/>
      <c r="AD219" s="63"/>
      <c r="AE219" s="63"/>
      <c r="AF219" s="63"/>
      <c r="AG219" s="63"/>
      <c r="AH219" s="63"/>
      <c r="AI219" s="63"/>
      <c r="AJ219" s="63"/>
      <c r="AK219" s="63"/>
      <c r="AL219" s="63"/>
      <c r="AM219" s="63"/>
      <c r="AN219" s="63"/>
      <c r="AO219" s="63"/>
      <c r="AP219" s="63"/>
      <c r="AQ219" s="63"/>
      <c r="AR219" s="63"/>
      <c r="AS219" s="63"/>
      <c r="AT219" s="63"/>
      <c r="AU219" s="63"/>
      <c r="AV219" s="63"/>
      <c r="AW219" s="63"/>
      <c r="AX219" s="63"/>
      <c r="AY219" s="63"/>
    </row>
    <row r="220" spans="5:51" x14ac:dyDescent="0.25"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  <c r="AA220" s="63"/>
      <c r="AB220" s="63"/>
      <c r="AC220" s="63"/>
      <c r="AD220" s="63"/>
      <c r="AE220" s="63"/>
      <c r="AF220" s="63"/>
      <c r="AG220" s="63"/>
      <c r="AH220" s="63"/>
      <c r="AI220" s="63"/>
      <c r="AJ220" s="63"/>
      <c r="AK220" s="63"/>
      <c r="AL220" s="63"/>
      <c r="AM220" s="63"/>
      <c r="AN220" s="63"/>
      <c r="AO220" s="63"/>
      <c r="AP220" s="63"/>
      <c r="AQ220" s="63"/>
      <c r="AR220" s="63"/>
      <c r="AS220" s="63"/>
      <c r="AT220" s="63"/>
      <c r="AU220" s="63"/>
      <c r="AV220" s="63"/>
      <c r="AW220" s="63"/>
      <c r="AX220" s="63"/>
      <c r="AY220" s="63"/>
    </row>
    <row r="221" spans="5:51" x14ac:dyDescent="0.25"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3"/>
      <c r="AN221" s="63"/>
      <c r="AO221" s="63"/>
      <c r="AP221" s="63"/>
      <c r="AQ221" s="63"/>
      <c r="AR221" s="63"/>
      <c r="AS221" s="63"/>
      <c r="AT221" s="63"/>
      <c r="AU221" s="63"/>
      <c r="AV221" s="63"/>
      <c r="AW221" s="63"/>
      <c r="AX221" s="63"/>
      <c r="AY221" s="63"/>
    </row>
    <row r="222" spans="5:51" x14ac:dyDescent="0.25"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  <c r="AA222" s="63"/>
      <c r="AB222" s="63"/>
      <c r="AC222" s="63"/>
      <c r="AD222" s="63"/>
      <c r="AE222" s="63"/>
      <c r="AF222" s="63"/>
      <c r="AG222" s="63"/>
      <c r="AH222" s="63"/>
      <c r="AI222" s="63"/>
      <c r="AJ222" s="63"/>
      <c r="AK222" s="63"/>
      <c r="AL222" s="63"/>
      <c r="AM222" s="63"/>
      <c r="AN222" s="63"/>
      <c r="AO222" s="63"/>
      <c r="AP222" s="63"/>
      <c r="AQ222" s="63"/>
      <c r="AR222" s="63"/>
      <c r="AS222" s="63"/>
      <c r="AT222" s="63"/>
      <c r="AU222" s="63"/>
      <c r="AV222" s="63"/>
      <c r="AW222" s="63"/>
      <c r="AX222" s="63"/>
      <c r="AY222" s="63"/>
    </row>
    <row r="223" spans="5:51" x14ac:dyDescent="0.25"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3"/>
      <c r="AN223" s="63"/>
      <c r="AO223" s="63"/>
      <c r="AP223" s="63"/>
      <c r="AQ223" s="63"/>
      <c r="AR223" s="63"/>
      <c r="AS223" s="63"/>
      <c r="AT223" s="63"/>
      <c r="AU223" s="63"/>
      <c r="AV223" s="63"/>
      <c r="AW223" s="63"/>
      <c r="AX223" s="63"/>
      <c r="AY223" s="63"/>
    </row>
    <row r="224" spans="5:51" x14ac:dyDescent="0.25"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  <c r="AA224" s="63"/>
      <c r="AB224" s="63"/>
      <c r="AC224" s="63"/>
      <c r="AD224" s="63"/>
      <c r="AE224" s="63"/>
      <c r="AF224" s="63"/>
      <c r="AG224" s="63"/>
      <c r="AH224" s="63"/>
      <c r="AI224" s="63"/>
      <c r="AJ224" s="63"/>
      <c r="AK224" s="63"/>
      <c r="AL224" s="63"/>
      <c r="AM224" s="63"/>
      <c r="AN224" s="63"/>
      <c r="AO224" s="63"/>
      <c r="AP224" s="63"/>
      <c r="AQ224" s="63"/>
      <c r="AR224" s="63"/>
      <c r="AS224" s="63"/>
      <c r="AT224" s="63"/>
      <c r="AU224" s="63"/>
      <c r="AV224" s="63"/>
      <c r="AW224" s="63"/>
      <c r="AX224" s="63"/>
      <c r="AY224" s="63"/>
    </row>
    <row r="225" spans="5:51" x14ac:dyDescent="0.25"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  <c r="AA225" s="63"/>
      <c r="AB225" s="63"/>
      <c r="AC225" s="63"/>
      <c r="AD225" s="63"/>
      <c r="AE225" s="63"/>
      <c r="AF225" s="63"/>
      <c r="AG225" s="63"/>
      <c r="AH225" s="63"/>
      <c r="AI225" s="63"/>
      <c r="AJ225" s="63"/>
      <c r="AK225" s="63"/>
      <c r="AL225" s="63"/>
      <c r="AM225" s="63"/>
      <c r="AN225" s="63"/>
      <c r="AO225" s="63"/>
      <c r="AP225" s="63"/>
      <c r="AQ225" s="63"/>
      <c r="AR225" s="63"/>
      <c r="AS225" s="63"/>
      <c r="AT225" s="63"/>
      <c r="AU225" s="63"/>
      <c r="AV225" s="63"/>
      <c r="AW225" s="63"/>
      <c r="AX225" s="63"/>
      <c r="AY225" s="63"/>
    </row>
    <row r="226" spans="5:51" x14ac:dyDescent="0.25"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  <c r="AA226" s="63"/>
      <c r="AB226" s="63"/>
      <c r="AC226" s="63"/>
      <c r="AD226" s="63"/>
      <c r="AE226" s="63"/>
      <c r="AF226" s="63"/>
      <c r="AG226" s="63"/>
      <c r="AH226" s="63"/>
      <c r="AI226" s="63"/>
      <c r="AJ226" s="63"/>
      <c r="AK226" s="63"/>
      <c r="AL226" s="63"/>
      <c r="AM226" s="63"/>
      <c r="AN226" s="63"/>
      <c r="AO226" s="63"/>
      <c r="AP226" s="63"/>
      <c r="AQ226" s="63"/>
      <c r="AR226" s="63"/>
      <c r="AS226" s="63"/>
      <c r="AT226" s="63"/>
      <c r="AU226" s="63"/>
      <c r="AV226" s="63"/>
      <c r="AW226" s="63"/>
      <c r="AX226" s="63"/>
      <c r="AY226" s="63"/>
    </row>
    <row r="227" spans="5:51" x14ac:dyDescent="0.25"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  <c r="AQ227" s="63"/>
      <c r="AR227" s="63"/>
      <c r="AS227" s="63"/>
      <c r="AT227" s="63"/>
      <c r="AU227" s="63"/>
      <c r="AV227" s="63"/>
      <c r="AW227" s="63"/>
      <c r="AX227" s="63"/>
      <c r="AY227" s="63"/>
    </row>
    <row r="228" spans="5:51" x14ac:dyDescent="0.25"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  <c r="AA228" s="63"/>
      <c r="AB228" s="63"/>
      <c r="AC228" s="63"/>
      <c r="AD228" s="63"/>
      <c r="AE228" s="63"/>
      <c r="AF228" s="63"/>
      <c r="AG228" s="63"/>
      <c r="AH228" s="63"/>
      <c r="AI228" s="63"/>
      <c r="AJ228" s="63"/>
      <c r="AK228" s="63"/>
      <c r="AL228" s="63"/>
      <c r="AM228" s="63"/>
      <c r="AN228" s="63"/>
      <c r="AO228" s="63"/>
      <c r="AP228" s="63"/>
      <c r="AQ228" s="63"/>
      <c r="AR228" s="63"/>
      <c r="AS228" s="63"/>
      <c r="AT228" s="63"/>
      <c r="AU228" s="63"/>
      <c r="AV228" s="63"/>
      <c r="AW228" s="63"/>
      <c r="AX228" s="63"/>
      <c r="AY228" s="63"/>
    </row>
    <row r="229" spans="5:51" x14ac:dyDescent="0.25"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3"/>
      <c r="AM229" s="63"/>
      <c r="AN229" s="63"/>
      <c r="AO229" s="63"/>
      <c r="AP229" s="63"/>
      <c r="AQ229" s="63"/>
      <c r="AR229" s="63"/>
      <c r="AS229" s="63"/>
      <c r="AT229" s="63"/>
      <c r="AU229" s="63"/>
      <c r="AV229" s="63"/>
      <c r="AW229" s="63"/>
      <c r="AX229" s="63"/>
      <c r="AY229" s="63"/>
    </row>
    <row r="230" spans="5:51" x14ac:dyDescent="0.25"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  <c r="AA230" s="63"/>
      <c r="AB230" s="63"/>
      <c r="AC230" s="63"/>
      <c r="AD230" s="63"/>
      <c r="AE230" s="63"/>
      <c r="AF230" s="63"/>
      <c r="AG230" s="63"/>
      <c r="AH230" s="63"/>
      <c r="AI230" s="63"/>
      <c r="AJ230" s="63"/>
      <c r="AK230" s="63"/>
      <c r="AL230" s="63"/>
      <c r="AM230" s="63"/>
      <c r="AN230" s="63"/>
      <c r="AO230" s="63"/>
      <c r="AP230" s="63"/>
      <c r="AQ230" s="63"/>
      <c r="AR230" s="63"/>
      <c r="AS230" s="63"/>
      <c r="AT230" s="63"/>
      <c r="AU230" s="63"/>
      <c r="AV230" s="63"/>
      <c r="AW230" s="63"/>
      <c r="AX230" s="63"/>
      <c r="AY230" s="63"/>
    </row>
    <row r="231" spans="5:51" x14ac:dyDescent="0.25"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  <c r="AA231" s="63"/>
      <c r="AB231" s="63"/>
      <c r="AC231" s="63"/>
      <c r="AD231" s="63"/>
      <c r="AE231" s="63"/>
      <c r="AF231" s="63"/>
      <c r="AG231" s="63"/>
      <c r="AH231" s="63"/>
      <c r="AI231" s="63"/>
      <c r="AJ231" s="63"/>
      <c r="AK231" s="63"/>
      <c r="AL231" s="63"/>
      <c r="AM231" s="63"/>
      <c r="AN231" s="63"/>
      <c r="AO231" s="63"/>
      <c r="AP231" s="63"/>
      <c r="AQ231" s="63"/>
      <c r="AR231" s="63"/>
      <c r="AS231" s="63"/>
      <c r="AT231" s="63"/>
      <c r="AU231" s="63"/>
      <c r="AV231" s="63"/>
      <c r="AW231" s="63"/>
      <c r="AX231" s="63"/>
      <c r="AY231" s="63"/>
    </row>
    <row r="232" spans="5:51" x14ac:dyDescent="0.25"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  <c r="AA232" s="63"/>
      <c r="AB232" s="63"/>
      <c r="AC232" s="63"/>
      <c r="AD232" s="63"/>
      <c r="AE232" s="63"/>
      <c r="AF232" s="63"/>
      <c r="AG232" s="63"/>
      <c r="AH232" s="63"/>
      <c r="AI232" s="63"/>
      <c r="AJ232" s="63"/>
      <c r="AK232" s="63"/>
      <c r="AL232" s="63"/>
      <c r="AM232" s="63"/>
      <c r="AN232" s="63"/>
      <c r="AO232" s="63"/>
      <c r="AP232" s="63"/>
      <c r="AQ232" s="63"/>
      <c r="AR232" s="63"/>
      <c r="AS232" s="63"/>
      <c r="AT232" s="63"/>
      <c r="AU232" s="63"/>
      <c r="AV232" s="63"/>
      <c r="AW232" s="63"/>
      <c r="AX232" s="63"/>
      <c r="AY232" s="63"/>
    </row>
    <row r="233" spans="5:51" x14ac:dyDescent="0.25"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63"/>
      <c r="AM233" s="63"/>
      <c r="AN233" s="63"/>
      <c r="AO233" s="63"/>
      <c r="AP233" s="63"/>
      <c r="AQ233" s="63"/>
      <c r="AR233" s="63"/>
      <c r="AS233" s="63"/>
      <c r="AT233" s="63"/>
      <c r="AU233" s="63"/>
      <c r="AV233" s="63"/>
      <c r="AW233" s="63"/>
      <c r="AX233" s="63"/>
      <c r="AY233" s="63"/>
    </row>
    <row r="234" spans="5:51" x14ac:dyDescent="0.25"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  <c r="AA234" s="63"/>
      <c r="AB234" s="63"/>
      <c r="AC234" s="63"/>
      <c r="AD234" s="63"/>
      <c r="AE234" s="63"/>
      <c r="AF234" s="63"/>
      <c r="AG234" s="63"/>
      <c r="AH234" s="63"/>
      <c r="AI234" s="63"/>
      <c r="AJ234" s="63"/>
      <c r="AK234" s="63"/>
      <c r="AL234" s="63"/>
      <c r="AM234" s="63"/>
      <c r="AN234" s="63"/>
      <c r="AO234" s="63"/>
      <c r="AP234" s="63"/>
      <c r="AQ234" s="63"/>
      <c r="AR234" s="63"/>
      <c r="AS234" s="63"/>
      <c r="AT234" s="63"/>
      <c r="AU234" s="63"/>
      <c r="AV234" s="63"/>
      <c r="AW234" s="63"/>
      <c r="AX234" s="63"/>
      <c r="AY234" s="63"/>
    </row>
    <row r="235" spans="5:51" x14ac:dyDescent="0.25"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  <c r="AA235" s="63"/>
      <c r="AB235" s="63"/>
      <c r="AC235" s="63"/>
      <c r="AD235" s="63"/>
      <c r="AE235" s="63"/>
      <c r="AF235" s="63"/>
      <c r="AG235" s="63"/>
      <c r="AH235" s="63"/>
      <c r="AI235" s="63"/>
      <c r="AJ235" s="63"/>
      <c r="AK235" s="63"/>
      <c r="AL235" s="63"/>
      <c r="AM235" s="63"/>
      <c r="AN235" s="63"/>
      <c r="AO235" s="63"/>
      <c r="AP235" s="63"/>
      <c r="AQ235" s="63"/>
      <c r="AR235" s="63"/>
      <c r="AS235" s="63"/>
      <c r="AT235" s="63"/>
      <c r="AU235" s="63"/>
      <c r="AV235" s="63"/>
      <c r="AW235" s="63"/>
      <c r="AX235" s="63"/>
      <c r="AY235" s="63"/>
    </row>
    <row r="236" spans="5:51" x14ac:dyDescent="0.25"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  <c r="AA236" s="63"/>
      <c r="AB236" s="63"/>
      <c r="AC236" s="63"/>
      <c r="AD236" s="63"/>
      <c r="AE236" s="63"/>
      <c r="AF236" s="63"/>
      <c r="AG236" s="63"/>
      <c r="AH236" s="63"/>
      <c r="AI236" s="63"/>
      <c r="AJ236" s="63"/>
      <c r="AK236" s="63"/>
      <c r="AL236" s="63"/>
      <c r="AM236" s="63"/>
      <c r="AN236" s="63"/>
      <c r="AO236" s="63"/>
      <c r="AP236" s="63"/>
      <c r="AQ236" s="63"/>
      <c r="AR236" s="63"/>
      <c r="AS236" s="63"/>
      <c r="AT236" s="63"/>
      <c r="AU236" s="63"/>
      <c r="AV236" s="63"/>
      <c r="AW236" s="63"/>
      <c r="AX236" s="63"/>
      <c r="AY236" s="63"/>
    </row>
    <row r="237" spans="5:51" x14ac:dyDescent="0.25"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63"/>
      <c r="AI237" s="63"/>
      <c r="AJ237" s="63"/>
      <c r="AK237" s="63"/>
      <c r="AL237" s="63"/>
      <c r="AM237" s="63"/>
      <c r="AN237" s="63"/>
      <c r="AO237" s="63"/>
      <c r="AP237" s="63"/>
      <c r="AQ237" s="63"/>
      <c r="AR237" s="63"/>
      <c r="AS237" s="63"/>
      <c r="AT237" s="63"/>
      <c r="AU237" s="63"/>
      <c r="AV237" s="63"/>
      <c r="AW237" s="63"/>
      <c r="AX237" s="63"/>
      <c r="AY237" s="63"/>
    </row>
    <row r="238" spans="5:51" x14ac:dyDescent="0.25"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  <c r="AC238" s="63"/>
      <c r="AD238" s="63"/>
      <c r="AE238" s="63"/>
      <c r="AF238" s="63"/>
      <c r="AG238" s="63"/>
      <c r="AH238" s="63"/>
      <c r="AI238" s="63"/>
      <c r="AJ238" s="63"/>
      <c r="AK238" s="63"/>
      <c r="AL238" s="63"/>
      <c r="AM238" s="63"/>
      <c r="AN238" s="63"/>
      <c r="AO238" s="63"/>
      <c r="AP238" s="63"/>
      <c r="AQ238" s="63"/>
      <c r="AR238" s="63"/>
      <c r="AS238" s="63"/>
      <c r="AT238" s="63"/>
      <c r="AU238" s="63"/>
      <c r="AV238" s="63"/>
      <c r="AW238" s="63"/>
      <c r="AX238" s="63"/>
      <c r="AY238" s="63"/>
    </row>
    <row r="239" spans="5:51" x14ac:dyDescent="0.25"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3"/>
      <c r="AM239" s="63"/>
      <c r="AN239" s="63"/>
      <c r="AO239" s="63"/>
      <c r="AP239" s="63"/>
      <c r="AQ239" s="63"/>
      <c r="AR239" s="63"/>
      <c r="AS239" s="63"/>
      <c r="AT239" s="63"/>
      <c r="AU239" s="63"/>
      <c r="AV239" s="63"/>
      <c r="AW239" s="63"/>
      <c r="AX239" s="63"/>
      <c r="AY239" s="63"/>
    </row>
    <row r="240" spans="5:51" x14ac:dyDescent="0.25"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  <c r="AA240" s="63"/>
      <c r="AB240" s="63"/>
      <c r="AC240" s="63"/>
      <c r="AD240" s="63"/>
      <c r="AE240" s="63"/>
      <c r="AF240" s="63"/>
      <c r="AG240" s="63"/>
      <c r="AH240" s="63"/>
      <c r="AI240" s="63"/>
      <c r="AJ240" s="63"/>
      <c r="AK240" s="63"/>
      <c r="AL240" s="63"/>
      <c r="AM240" s="63"/>
      <c r="AN240" s="63"/>
      <c r="AO240" s="63"/>
      <c r="AP240" s="63"/>
      <c r="AQ240" s="63"/>
      <c r="AR240" s="63"/>
      <c r="AS240" s="63"/>
      <c r="AT240" s="63"/>
      <c r="AU240" s="63"/>
      <c r="AV240" s="63"/>
      <c r="AW240" s="63"/>
      <c r="AX240" s="63"/>
      <c r="AY240" s="63"/>
    </row>
    <row r="241" spans="5:51" x14ac:dyDescent="0.25"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  <c r="AA241" s="63"/>
      <c r="AB241" s="63"/>
      <c r="AC241" s="63"/>
      <c r="AD241" s="63"/>
      <c r="AE241" s="63"/>
      <c r="AF241" s="63"/>
      <c r="AG241" s="63"/>
      <c r="AH241" s="63"/>
      <c r="AI241" s="63"/>
      <c r="AJ241" s="63"/>
      <c r="AK241" s="63"/>
      <c r="AL241" s="63"/>
      <c r="AM241" s="63"/>
      <c r="AN241" s="63"/>
      <c r="AO241" s="63"/>
      <c r="AP241" s="63"/>
      <c r="AQ241" s="63"/>
      <c r="AR241" s="63"/>
      <c r="AS241" s="63"/>
      <c r="AT241" s="63"/>
      <c r="AU241" s="63"/>
      <c r="AV241" s="63"/>
      <c r="AW241" s="63"/>
      <c r="AX241" s="63"/>
      <c r="AY241" s="63"/>
    </row>
    <row r="242" spans="5:51" x14ac:dyDescent="0.25"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  <c r="AA242" s="63"/>
      <c r="AB242" s="63"/>
      <c r="AC242" s="63"/>
      <c r="AD242" s="63"/>
      <c r="AE242" s="63"/>
      <c r="AF242" s="63"/>
      <c r="AG242" s="63"/>
      <c r="AH242" s="63"/>
      <c r="AI242" s="63"/>
      <c r="AJ242" s="63"/>
      <c r="AK242" s="63"/>
      <c r="AL242" s="63"/>
      <c r="AM242" s="63"/>
      <c r="AN242" s="63"/>
      <c r="AO242" s="63"/>
      <c r="AP242" s="63"/>
      <c r="AQ242" s="63"/>
      <c r="AR242" s="63"/>
      <c r="AS242" s="63"/>
      <c r="AT242" s="63"/>
      <c r="AU242" s="63"/>
      <c r="AV242" s="63"/>
      <c r="AW242" s="63"/>
      <c r="AX242" s="63"/>
      <c r="AY242" s="63"/>
    </row>
    <row r="243" spans="5:51" x14ac:dyDescent="0.25"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  <c r="AA243" s="63"/>
      <c r="AB243" s="63"/>
      <c r="AC243" s="63"/>
      <c r="AD243" s="63"/>
      <c r="AE243" s="63"/>
      <c r="AF243" s="63"/>
      <c r="AG243" s="63"/>
      <c r="AH243" s="63"/>
      <c r="AI243" s="63"/>
      <c r="AJ243" s="63"/>
      <c r="AK243" s="63"/>
      <c r="AL243" s="63"/>
      <c r="AM243" s="63"/>
      <c r="AN243" s="63"/>
      <c r="AO243" s="63"/>
      <c r="AP243" s="63"/>
      <c r="AQ243" s="63"/>
      <c r="AR243" s="63"/>
      <c r="AS243" s="63"/>
      <c r="AT243" s="63"/>
      <c r="AU243" s="63"/>
      <c r="AV243" s="63"/>
      <c r="AW243" s="63"/>
      <c r="AX243" s="63"/>
      <c r="AY243" s="63"/>
    </row>
    <row r="244" spans="5:51" x14ac:dyDescent="0.25"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  <c r="AA244" s="63"/>
      <c r="AB244" s="63"/>
      <c r="AC244" s="63"/>
      <c r="AD244" s="63"/>
      <c r="AE244" s="63"/>
      <c r="AF244" s="63"/>
      <c r="AG244" s="63"/>
      <c r="AH244" s="63"/>
      <c r="AI244" s="63"/>
      <c r="AJ244" s="63"/>
      <c r="AK244" s="63"/>
      <c r="AL244" s="63"/>
      <c r="AM244" s="63"/>
      <c r="AN244" s="63"/>
      <c r="AO244" s="63"/>
      <c r="AP244" s="63"/>
      <c r="AQ244" s="63"/>
      <c r="AR244" s="63"/>
      <c r="AS244" s="63"/>
      <c r="AT244" s="63"/>
      <c r="AU244" s="63"/>
      <c r="AV244" s="63"/>
      <c r="AW244" s="63"/>
      <c r="AX244" s="63"/>
      <c r="AY244" s="63"/>
    </row>
    <row r="245" spans="5:51" x14ac:dyDescent="0.25"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63"/>
      <c r="AM245" s="63"/>
      <c r="AN245" s="63"/>
      <c r="AO245" s="63"/>
      <c r="AP245" s="63"/>
      <c r="AQ245" s="63"/>
      <c r="AR245" s="63"/>
      <c r="AS245" s="63"/>
      <c r="AT245" s="63"/>
      <c r="AU245" s="63"/>
      <c r="AV245" s="63"/>
      <c r="AW245" s="63"/>
      <c r="AX245" s="63"/>
      <c r="AY245" s="63"/>
    </row>
    <row r="246" spans="5:51" x14ac:dyDescent="0.25"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3"/>
      <c r="AB246" s="63"/>
      <c r="AC246" s="63"/>
      <c r="AD246" s="63"/>
      <c r="AE246" s="63"/>
      <c r="AF246" s="63"/>
      <c r="AG246" s="63"/>
      <c r="AH246" s="63"/>
      <c r="AI246" s="63"/>
      <c r="AJ246" s="63"/>
      <c r="AK246" s="63"/>
      <c r="AL246" s="63"/>
      <c r="AM246" s="63"/>
      <c r="AN246" s="63"/>
      <c r="AO246" s="63"/>
      <c r="AP246" s="63"/>
      <c r="AQ246" s="63"/>
      <c r="AR246" s="63"/>
      <c r="AS246" s="63"/>
      <c r="AT246" s="63"/>
      <c r="AU246" s="63"/>
      <c r="AV246" s="63"/>
      <c r="AW246" s="63"/>
      <c r="AX246" s="63"/>
      <c r="AY246" s="63"/>
    </row>
    <row r="247" spans="5:51" x14ac:dyDescent="0.25"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  <c r="AA247" s="63"/>
      <c r="AB247" s="63"/>
      <c r="AC247" s="63"/>
      <c r="AD247" s="63"/>
      <c r="AE247" s="63"/>
      <c r="AF247" s="63"/>
      <c r="AG247" s="63"/>
      <c r="AH247" s="63"/>
      <c r="AI247" s="63"/>
      <c r="AJ247" s="63"/>
      <c r="AK247" s="63"/>
      <c r="AL247" s="63"/>
      <c r="AM247" s="63"/>
      <c r="AN247" s="63"/>
      <c r="AO247" s="63"/>
      <c r="AP247" s="63"/>
      <c r="AQ247" s="63"/>
      <c r="AR247" s="63"/>
      <c r="AS247" s="63"/>
      <c r="AT247" s="63"/>
      <c r="AU247" s="63"/>
      <c r="AV247" s="63"/>
      <c r="AW247" s="63"/>
      <c r="AX247" s="63"/>
      <c r="AY247" s="63"/>
    </row>
    <row r="248" spans="5:51" x14ac:dyDescent="0.25"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63"/>
      <c r="AR248" s="63"/>
      <c r="AS248" s="63"/>
      <c r="AT248" s="63"/>
      <c r="AU248" s="63"/>
      <c r="AV248" s="63"/>
      <c r="AW248" s="63"/>
      <c r="AX248" s="63"/>
      <c r="AY248" s="63"/>
    </row>
    <row r="249" spans="5:51" x14ac:dyDescent="0.25"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  <c r="AA249" s="63"/>
      <c r="AB249" s="63"/>
      <c r="AC249" s="63"/>
      <c r="AD249" s="63"/>
      <c r="AE249" s="63"/>
      <c r="AF249" s="63"/>
      <c r="AG249" s="63"/>
      <c r="AH249" s="63"/>
      <c r="AI249" s="63"/>
      <c r="AJ249" s="63"/>
      <c r="AK249" s="63"/>
      <c r="AL249" s="63"/>
      <c r="AM249" s="63"/>
      <c r="AN249" s="63"/>
      <c r="AO249" s="63"/>
      <c r="AP249" s="63"/>
      <c r="AQ249" s="63"/>
      <c r="AR249" s="63"/>
      <c r="AS249" s="63"/>
      <c r="AT249" s="63"/>
      <c r="AU249" s="63"/>
      <c r="AV249" s="63"/>
      <c r="AW249" s="63"/>
      <c r="AX249" s="63"/>
      <c r="AY249" s="63"/>
    </row>
    <row r="250" spans="5:51" x14ac:dyDescent="0.25"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  <c r="AA250" s="63"/>
      <c r="AB250" s="63"/>
      <c r="AC250" s="63"/>
      <c r="AD250" s="63"/>
      <c r="AE250" s="63"/>
      <c r="AF250" s="63"/>
      <c r="AG250" s="63"/>
      <c r="AH250" s="63"/>
      <c r="AI250" s="63"/>
      <c r="AJ250" s="63"/>
      <c r="AK250" s="63"/>
      <c r="AL250" s="63"/>
      <c r="AM250" s="63"/>
      <c r="AN250" s="63"/>
      <c r="AO250" s="63"/>
      <c r="AP250" s="63"/>
      <c r="AQ250" s="63"/>
      <c r="AR250" s="63"/>
      <c r="AS250" s="63"/>
      <c r="AT250" s="63"/>
      <c r="AU250" s="63"/>
      <c r="AV250" s="63"/>
      <c r="AW250" s="63"/>
      <c r="AX250" s="63"/>
      <c r="AY250" s="63"/>
    </row>
    <row r="251" spans="5:51" x14ac:dyDescent="0.25"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63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  <c r="AY251" s="63"/>
    </row>
    <row r="252" spans="5:51" x14ac:dyDescent="0.25"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  <c r="AA252" s="63"/>
      <c r="AB252" s="63"/>
      <c r="AC252" s="63"/>
      <c r="AD252" s="63"/>
      <c r="AE252" s="63"/>
      <c r="AF252" s="63"/>
      <c r="AG252" s="63"/>
      <c r="AH252" s="63"/>
      <c r="AI252" s="63"/>
      <c r="AJ252" s="63"/>
      <c r="AK252" s="63"/>
      <c r="AL252" s="63"/>
      <c r="AM252" s="63"/>
      <c r="AN252" s="63"/>
      <c r="AO252" s="63"/>
      <c r="AP252" s="63"/>
      <c r="AQ252" s="63"/>
      <c r="AR252" s="63"/>
      <c r="AS252" s="63"/>
      <c r="AT252" s="63"/>
      <c r="AU252" s="63"/>
      <c r="AV252" s="63"/>
      <c r="AW252" s="63"/>
      <c r="AX252" s="63"/>
      <c r="AY252" s="63"/>
    </row>
    <row r="253" spans="5:51" x14ac:dyDescent="0.25"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  <c r="AC253" s="63"/>
      <c r="AD253" s="63"/>
      <c r="AE253" s="63"/>
      <c r="AF253" s="63"/>
      <c r="AG253" s="63"/>
      <c r="AH253" s="63"/>
      <c r="AI253" s="63"/>
      <c r="AJ253" s="63"/>
      <c r="AK253" s="63"/>
      <c r="AL253" s="63"/>
      <c r="AM253" s="63"/>
      <c r="AN253" s="63"/>
      <c r="AO253" s="63"/>
      <c r="AP253" s="63"/>
      <c r="AQ253" s="63"/>
      <c r="AR253" s="63"/>
      <c r="AS253" s="63"/>
      <c r="AT253" s="63"/>
      <c r="AU253" s="63"/>
      <c r="AV253" s="63"/>
      <c r="AW253" s="63"/>
      <c r="AX253" s="63"/>
      <c r="AY253" s="63"/>
    </row>
    <row r="254" spans="5:51" x14ac:dyDescent="0.25"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63"/>
      <c r="AM254" s="63"/>
      <c r="AN254" s="63"/>
      <c r="AO254" s="63"/>
      <c r="AP254" s="63"/>
      <c r="AQ254" s="63"/>
      <c r="AR254" s="63"/>
      <c r="AS254" s="63"/>
      <c r="AT254" s="63"/>
      <c r="AU254" s="63"/>
      <c r="AV254" s="63"/>
      <c r="AW254" s="63"/>
      <c r="AX254" s="63"/>
      <c r="AY254" s="63"/>
    </row>
    <row r="255" spans="5:51" x14ac:dyDescent="0.25"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  <c r="AA255" s="63"/>
      <c r="AB255" s="63"/>
      <c r="AC255" s="63"/>
      <c r="AD255" s="63"/>
      <c r="AE255" s="63"/>
      <c r="AF255" s="63"/>
      <c r="AG255" s="63"/>
      <c r="AH255" s="63"/>
      <c r="AI255" s="63"/>
      <c r="AJ255" s="63"/>
      <c r="AK255" s="63"/>
      <c r="AL255" s="63"/>
      <c r="AM255" s="63"/>
      <c r="AN255" s="63"/>
      <c r="AO255" s="63"/>
      <c r="AP255" s="63"/>
      <c r="AQ255" s="63"/>
      <c r="AR255" s="63"/>
      <c r="AS255" s="63"/>
      <c r="AT255" s="63"/>
      <c r="AU255" s="63"/>
      <c r="AV255" s="63"/>
      <c r="AW255" s="63"/>
      <c r="AX255" s="63"/>
      <c r="AY255" s="63"/>
    </row>
    <row r="256" spans="5:51" x14ac:dyDescent="0.25"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  <c r="AA256" s="63"/>
      <c r="AB256" s="63"/>
      <c r="AC256" s="63"/>
      <c r="AD256" s="63"/>
      <c r="AE256" s="63"/>
      <c r="AF256" s="63"/>
      <c r="AG256" s="63"/>
      <c r="AH256" s="63"/>
      <c r="AI256" s="63"/>
      <c r="AJ256" s="63"/>
      <c r="AK256" s="63"/>
      <c r="AL256" s="63"/>
      <c r="AM256" s="63"/>
      <c r="AN256" s="63"/>
      <c r="AO256" s="63"/>
      <c r="AP256" s="63"/>
      <c r="AQ256" s="63"/>
      <c r="AR256" s="63"/>
      <c r="AS256" s="63"/>
      <c r="AT256" s="63"/>
      <c r="AU256" s="63"/>
      <c r="AV256" s="63"/>
      <c r="AW256" s="63"/>
      <c r="AX256" s="63"/>
      <c r="AY256" s="63"/>
    </row>
    <row r="257" spans="5:51" x14ac:dyDescent="0.25"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3"/>
      <c r="AN257" s="63"/>
      <c r="AO257" s="63"/>
      <c r="AP257" s="63"/>
      <c r="AQ257" s="63"/>
      <c r="AR257" s="63"/>
      <c r="AS257" s="63"/>
      <c r="AT257" s="63"/>
      <c r="AU257" s="63"/>
      <c r="AV257" s="63"/>
      <c r="AW257" s="63"/>
      <c r="AX257" s="63"/>
      <c r="AY257" s="63"/>
    </row>
    <row r="258" spans="5:51" x14ac:dyDescent="0.25"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63"/>
      <c r="AI258" s="63"/>
      <c r="AJ258" s="63"/>
      <c r="AK258" s="63"/>
      <c r="AL258" s="63"/>
      <c r="AM258" s="63"/>
      <c r="AN258" s="63"/>
      <c r="AO258" s="63"/>
      <c r="AP258" s="63"/>
      <c r="AQ258" s="63"/>
      <c r="AR258" s="63"/>
      <c r="AS258" s="63"/>
      <c r="AT258" s="63"/>
      <c r="AU258" s="63"/>
      <c r="AV258" s="63"/>
      <c r="AW258" s="63"/>
      <c r="AX258" s="63"/>
      <c r="AY258" s="63"/>
    </row>
    <row r="259" spans="5:51" x14ac:dyDescent="0.25"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63"/>
      <c r="AD259" s="63"/>
      <c r="AE259" s="63"/>
      <c r="AF259" s="63"/>
      <c r="AG259" s="63"/>
      <c r="AH259" s="63"/>
      <c r="AI259" s="63"/>
      <c r="AJ259" s="63"/>
      <c r="AK259" s="63"/>
      <c r="AL259" s="63"/>
      <c r="AM259" s="63"/>
      <c r="AN259" s="63"/>
      <c r="AO259" s="63"/>
      <c r="AP259" s="63"/>
      <c r="AQ259" s="63"/>
      <c r="AR259" s="63"/>
      <c r="AS259" s="63"/>
      <c r="AT259" s="63"/>
      <c r="AU259" s="63"/>
      <c r="AV259" s="63"/>
      <c r="AW259" s="63"/>
      <c r="AX259" s="63"/>
      <c r="AY259" s="63"/>
    </row>
    <row r="260" spans="5:51" x14ac:dyDescent="0.25"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  <c r="AA260" s="63"/>
      <c r="AB260" s="63"/>
      <c r="AC260" s="63"/>
      <c r="AD260" s="63"/>
      <c r="AE260" s="63"/>
      <c r="AF260" s="63"/>
      <c r="AG260" s="63"/>
      <c r="AH260" s="63"/>
      <c r="AI260" s="63"/>
      <c r="AJ260" s="63"/>
      <c r="AK260" s="63"/>
      <c r="AL260" s="63"/>
      <c r="AM260" s="63"/>
      <c r="AN260" s="63"/>
      <c r="AO260" s="63"/>
      <c r="AP260" s="63"/>
      <c r="AQ260" s="63"/>
      <c r="AR260" s="63"/>
      <c r="AS260" s="63"/>
      <c r="AT260" s="63"/>
      <c r="AU260" s="63"/>
      <c r="AV260" s="63"/>
      <c r="AW260" s="63"/>
      <c r="AX260" s="63"/>
      <c r="AY260" s="63"/>
    </row>
    <row r="261" spans="5:51" x14ac:dyDescent="0.25"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  <c r="AC261" s="63"/>
      <c r="AD261" s="63"/>
      <c r="AE261" s="63"/>
      <c r="AF261" s="63"/>
      <c r="AG261" s="63"/>
      <c r="AH261" s="63"/>
      <c r="AI261" s="63"/>
      <c r="AJ261" s="63"/>
      <c r="AK261" s="63"/>
      <c r="AL261" s="63"/>
      <c r="AM261" s="63"/>
      <c r="AN261" s="63"/>
      <c r="AO261" s="63"/>
      <c r="AP261" s="63"/>
      <c r="AQ261" s="63"/>
      <c r="AR261" s="63"/>
      <c r="AS261" s="63"/>
      <c r="AT261" s="63"/>
      <c r="AU261" s="63"/>
      <c r="AV261" s="63"/>
      <c r="AW261" s="63"/>
      <c r="AX261" s="63"/>
      <c r="AY261" s="63"/>
    </row>
    <row r="262" spans="5:51" x14ac:dyDescent="0.25"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3"/>
      <c r="AN262" s="63"/>
      <c r="AO262" s="63"/>
      <c r="AP262" s="63"/>
      <c r="AQ262" s="63"/>
      <c r="AR262" s="63"/>
      <c r="AS262" s="63"/>
      <c r="AT262" s="63"/>
      <c r="AU262" s="63"/>
      <c r="AV262" s="63"/>
      <c r="AW262" s="63"/>
      <c r="AX262" s="63"/>
      <c r="AY262" s="63"/>
    </row>
    <row r="263" spans="5:51" x14ac:dyDescent="0.25"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  <c r="AQ263" s="63"/>
      <c r="AR263" s="63"/>
      <c r="AS263" s="63"/>
      <c r="AT263" s="63"/>
      <c r="AU263" s="63"/>
      <c r="AV263" s="63"/>
      <c r="AW263" s="63"/>
      <c r="AX263" s="63"/>
      <c r="AY263" s="63"/>
    </row>
    <row r="264" spans="5:51" x14ac:dyDescent="0.25"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3"/>
      <c r="AN264" s="63"/>
      <c r="AO264" s="63"/>
      <c r="AP264" s="63"/>
      <c r="AQ264" s="63"/>
      <c r="AR264" s="63"/>
      <c r="AS264" s="63"/>
      <c r="AT264" s="63"/>
      <c r="AU264" s="63"/>
      <c r="AV264" s="63"/>
      <c r="AW264" s="63"/>
      <c r="AX264" s="63"/>
      <c r="AY264" s="63"/>
    </row>
    <row r="265" spans="5:51" x14ac:dyDescent="0.25"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3"/>
      <c r="AM265" s="63"/>
      <c r="AN265" s="63"/>
      <c r="AO265" s="63"/>
      <c r="AP265" s="63"/>
      <c r="AQ265" s="63"/>
      <c r="AR265" s="63"/>
      <c r="AS265" s="63"/>
      <c r="AT265" s="63"/>
      <c r="AU265" s="63"/>
      <c r="AV265" s="63"/>
      <c r="AW265" s="63"/>
      <c r="AX265" s="63"/>
      <c r="AY265" s="63"/>
    </row>
    <row r="266" spans="5:51" x14ac:dyDescent="0.25"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  <c r="AL266" s="63"/>
      <c r="AM266" s="63"/>
      <c r="AN266" s="63"/>
      <c r="AO266" s="63"/>
      <c r="AP266" s="63"/>
      <c r="AQ266" s="63"/>
      <c r="AR266" s="63"/>
      <c r="AS266" s="63"/>
      <c r="AT266" s="63"/>
      <c r="AU266" s="63"/>
      <c r="AV266" s="63"/>
      <c r="AW266" s="63"/>
      <c r="AX266" s="63"/>
      <c r="AY266" s="63"/>
    </row>
    <row r="267" spans="5:51" x14ac:dyDescent="0.25"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63"/>
      <c r="AI267" s="63"/>
      <c r="AJ267" s="63"/>
      <c r="AK267" s="63"/>
      <c r="AL267" s="63"/>
      <c r="AM267" s="63"/>
      <c r="AN267" s="63"/>
      <c r="AO267" s="63"/>
      <c r="AP267" s="63"/>
      <c r="AQ267" s="63"/>
      <c r="AR267" s="63"/>
      <c r="AS267" s="63"/>
      <c r="AT267" s="63"/>
      <c r="AU267" s="63"/>
      <c r="AV267" s="63"/>
      <c r="AW267" s="63"/>
      <c r="AX267" s="63"/>
      <c r="AY267" s="63"/>
    </row>
    <row r="268" spans="5:51" x14ac:dyDescent="0.25"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  <c r="AA268" s="63"/>
      <c r="AB268" s="63"/>
      <c r="AC268" s="63"/>
      <c r="AD268" s="63"/>
      <c r="AE268" s="63"/>
      <c r="AF268" s="63"/>
      <c r="AG268" s="63"/>
      <c r="AH268" s="63"/>
      <c r="AI268" s="63"/>
      <c r="AJ268" s="63"/>
      <c r="AK268" s="63"/>
      <c r="AL268" s="63"/>
      <c r="AM268" s="63"/>
      <c r="AN268" s="63"/>
      <c r="AO268" s="63"/>
      <c r="AP268" s="63"/>
      <c r="AQ268" s="63"/>
      <c r="AR268" s="63"/>
      <c r="AS268" s="63"/>
      <c r="AT268" s="63"/>
      <c r="AU268" s="63"/>
      <c r="AV268" s="63"/>
      <c r="AW268" s="63"/>
      <c r="AX268" s="63"/>
      <c r="AY268" s="63"/>
    </row>
    <row r="269" spans="5:51" x14ac:dyDescent="0.25"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  <c r="AA269" s="63"/>
      <c r="AB269" s="63"/>
      <c r="AC269" s="63"/>
      <c r="AD269" s="63"/>
      <c r="AE269" s="63"/>
      <c r="AF269" s="63"/>
      <c r="AG269" s="63"/>
      <c r="AH269" s="63"/>
      <c r="AI269" s="63"/>
      <c r="AJ269" s="63"/>
      <c r="AK269" s="63"/>
      <c r="AL269" s="63"/>
      <c r="AM269" s="63"/>
      <c r="AN269" s="63"/>
      <c r="AO269" s="63"/>
      <c r="AP269" s="63"/>
      <c r="AQ269" s="63"/>
      <c r="AR269" s="63"/>
      <c r="AS269" s="63"/>
      <c r="AT269" s="63"/>
      <c r="AU269" s="63"/>
      <c r="AV269" s="63"/>
      <c r="AW269" s="63"/>
      <c r="AX269" s="63"/>
      <c r="AY269" s="63"/>
    </row>
    <row r="270" spans="5:51" x14ac:dyDescent="0.25"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  <c r="AQ270" s="63"/>
      <c r="AR270" s="63"/>
      <c r="AS270" s="63"/>
      <c r="AT270" s="63"/>
      <c r="AU270" s="63"/>
      <c r="AV270" s="63"/>
      <c r="AW270" s="63"/>
      <c r="AX270" s="63"/>
      <c r="AY270" s="63"/>
    </row>
    <row r="271" spans="5:51" x14ac:dyDescent="0.25"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  <c r="AA271" s="63"/>
      <c r="AB271" s="63"/>
      <c r="AC271" s="63"/>
      <c r="AD271" s="63"/>
      <c r="AE271" s="63"/>
      <c r="AF271" s="63"/>
      <c r="AG271" s="63"/>
      <c r="AH271" s="63"/>
      <c r="AI271" s="63"/>
      <c r="AJ271" s="63"/>
      <c r="AK271" s="63"/>
      <c r="AL271" s="63"/>
      <c r="AM271" s="63"/>
      <c r="AN271" s="63"/>
      <c r="AO271" s="63"/>
      <c r="AP271" s="63"/>
      <c r="AQ271" s="63"/>
      <c r="AR271" s="63"/>
      <c r="AS271" s="63"/>
      <c r="AT271" s="63"/>
      <c r="AU271" s="63"/>
      <c r="AV271" s="63"/>
      <c r="AW271" s="63"/>
      <c r="AX271" s="63"/>
      <c r="AY271" s="63"/>
    </row>
    <row r="272" spans="5:51" x14ac:dyDescent="0.25"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  <c r="AA272" s="63"/>
      <c r="AB272" s="63"/>
      <c r="AC272" s="63"/>
      <c r="AD272" s="63"/>
      <c r="AE272" s="63"/>
      <c r="AF272" s="63"/>
      <c r="AG272" s="63"/>
      <c r="AH272" s="63"/>
      <c r="AI272" s="63"/>
      <c r="AJ272" s="63"/>
      <c r="AK272" s="63"/>
      <c r="AL272" s="63"/>
      <c r="AM272" s="63"/>
      <c r="AN272" s="63"/>
      <c r="AO272" s="63"/>
      <c r="AP272" s="63"/>
      <c r="AQ272" s="63"/>
      <c r="AR272" s="63"/>
      <c r="AS272" s="63"/>
      <c r="AT272" s="63"/>
      <c r="AU272" s="63"/>
      <c r="AV272" s="63"/>
      <c r="AW272" s="63"/>
      <c r="AX272" s="63"/>
      <c r="AY272" s="63"/>
    </row>
    <row r="273" spans="5:51" x14ac:dyDescent="0.25"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  <c r="AL273" s="63"/>
      <c r="AM273" s="63"/>
      <c r="AN273" s="63"/>
      <c r="AO273" s="63"/>
      <c r="AP273" s="63"/>
      <c r="AQ273" s="63"/>
      <c r="AR273" s="63"/>
      <c r="AS273" s="63"/>
      <c r="AT273" s="63"/>
      <c r="AU273" s="63"/>
      <c r="AV273" s="63"/>
      <c r="AW273" s="63"/>
      <c r="AX273" s="63"/>
      <c r="AY273" s="63"/>
    </row>
    <row r="274" spans="5:51" x14ac:dyDescent="0.25"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  <c r="AA274" s="63"/>
      <c r="AB274" s="63"/>
      <c r="AC274" s="63"/>
      <c r="AD274" s="63"/>
      <c r="AE274" s="63"/>
      <c r="AF274" s="63"/>
      <c r="AG274" s="63"/>
      <c r="AH274" s="63"/>
      <c r="AI274" s="63"/>
      <c r="AJ274" s="63"/>
      <c r="AK274" s="63"/>
      <c r="AL274" s="63"/>
      <c r="AM274" s="63"/>
      <c r="AN274" s="63"/>
      <c r="AO274" s="63"/>
      <c r="AP274" s="63"/>
      <c r="AQ274" s="63"/>
      <c r="AR274" s="63"/>
      <c r="AS274" s="63"/>
      <c r="AT274" s="63"/>
      <c r="AU274" s="63"/>
      <c r="AV274" s="63"/>
      <c r="AW274" s="63"/>
      <c r="AX274" s="63"/>
      <c r="AY274" s="63"/>
    </row>
    <row r="275" spans="5:51" x14ac:dyDescent="0.25"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  <c r="AA275" s="63"/>
      <c r="AB275" s="63"/>
      <c r="AC275" s="63"/>
      <c r="AD275" s="63"/>
      <c r="AE275" s="63"/>
      <c r="AF275" s="63"/>
      <c r="AG275" s="63"/>
      <c r="AH275" s="63"/>
      <c r="AI275" s="63"/>
      <c r="AJ275" s="63"/>
      <c r="AK275" s="63"/>
      <c r="AL275" s="63"/>
      <c r="AM275" s="63"/>
      <c r="AN275" s="63"/>
      <c r="AO275" s="63"/>
      <c r="AP275" s="63"/>
      <c r="AQ275" s="63"/>
      <c r="AR275" s="63"/>
      <c r="AS275" s="63"/>
      <c r="AT275" s="63"/>
      <c r="AU275" s="63"/>
      <c r="AV275" s="63"/>
      <c r="AW275" s="63"/>
      <c r="AX275" s="63"/>
      <c r="AY275" s="63"/>
    </row>
    <row r="276" spans="5:51" x14ac:dyDescent="0.25"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  <c r="AA276" s="63"/>
      <c r="AB276" s="63"/>
      <c r="AC276" s="63"/>
      <c r="AD276" s="63"/>
      <c r="AE276" s="63"/>
      <c r="AF276" s="63"/>
      <c r="AG276" s="63"/>
      <c r="AH276" s="63"/>
      <c r="AI276" s="63"/>
      <c r="AJ276" s="63"/>
      <c r="AK276" s="63"/>
      <c r="AL276" s="63"/>
      <c r="AM276" s="63"/>
      <c r="AN276" s="63"/>
      <c r="AO276" s="63"/>
      <c r="AP276" s="63"/>
      <c r="AQ276" s="63"/>
      <c r="AR276" s="63"/>
      <c r="AS276" s="63"/>
      <c r="AT276" s="63"/>
      <c r="AU276" s="63"/>
      <c r="AV276" s="63"/>
      <c r="AW276" s="63"/>
      <c r="AX276" s="63"/>
      <c r="AY276" s="63"/>
    </row>
    <row r="277" spans="5:51" x14ac:dyDescent="0.25"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  <c r="AA277" s="63"/>
      <c r="AB277" s="63"/>
      <c r="AC277" s="63"/>
      <c r="AD277" s="63"/>
      <c r="AE277" s="63"/>
      <c r="AF277" s="63"/>
      <c r="AG277" s="63"/>
      <c r="AH277" s="63"/>
      <c r="AI277" s="63"/>
      <c r="AJ277" s="63"/>
      <c r="AK277" s="63"/>
      <c r="AL277" s="63"/>
      <c r="AM277" s="63"/>
      <c r="AN277" s="63"/>
      <c r="AO277" s="63"/>
      <c r="AP277" s="63"/>
      <c r="AQ277" s="63"/>
      <c r="AR277" s="63"/>
      <c r="AS277" s="63"/>
      <c r="AT277" s="63"/>
      <c r="AU277" s="63"/>
      <c r="AV277" s="63"/>
      <c r="AW277" s="63"/>
      <c r="AX277" s="63"/>
      <c r="AY277" s="63"/>
    </row>
    <row r="278" spans="5:51" x14ac:dyDescent="0.25"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  <c r="AA278" s="63"/>
      <c r="AB278" s="63"/>
      <c r="AC278" s="63"/>
      <c r="AD278" s="63"/>
      <c r="AE278" s="63"/>
      <c r="AF278" s="63"/>
      <c r="AG278" s="63"/>
      <c r="AH278" s="63"/>
      <c r="AI278" s="63"/>
      <c r="AJ278" s="63"/>
      <c r="AK278" s="63"/>
      <c r="AL278" s="63"/>
      <c r="AM278" s="63"/>
      <c r="AN278" s="63"/>
      <c r="AO278" s="63"/>
      <c r="AP278" s="63"/>
      <c r="AQ278" s="63"/>
      <c r="AR278" s="63"/>
      <c r="AS278" s="63"/>
      <c r="AT278" s="63"/>
      <c r="AU278" s="63"/>
      <c r="AV278" s="63"/>
      <c r="AW278" s="63"/>
      <c r="AX278" s="63"/>
      <c r="AY278" s="63"/>
    </row>
    <row r="279" spans="5:51" x14ac:dyDescent="0.25"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  <c r="AA279" s="63"/>
      <c r="AB279" s="63"/>
      <c r="AC279" s="63"/>
      <c r="AD279" s="63"/>
      <c r="AE279" s="63"/>
      <c r="AF279" s="63"/>
      <c r="AG279" s="63"/>
      <c r="AH279" s="63"/>
      <c r="AI279" s="63"/>
      <c r="AJ279" s="63"/>
      <c r="AK279" s="63"/>
      <c r="AL279" s="63"/>
      <c r="AM279" s="63"/>
      <c r="AN279" s="63"/>
      <c r="AO279" s="63"/>
      <c r="AP279" s="63"/>
      <c r="AQ279" s="63"/>
      <c r="AR279" s="63"/>
      <c r="AS279" s="63"/>
      <c r="AT279" s="63"/>
      <c r="AU279" s="63"/>
      <c r="AV279" s="63"/>
      <c r="AW279" s="63"/>
      <c r="AX279" s="63"/>
      <c r="AY279" s="63"/>
    </row>
    <row r="280" spans="5:51" x14ac:dyDescent="0.25"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3"/>
      <c r="AB280" s="63"/>
      <c r="AC280" s="63"/>
      <c r="AD280" s="63"/>
      <c r="AE280" s="63"/>
      <c r="AF280" s="63"/>
      <c r="AG280" s="63"/>
      <c r="AH280" s="63"/>
      <c r="AI280" s="63"/>
      <c r="AJ280" s="63"/>
      <c r="AK280" s="63"/>
      <c r="AL280" s="63"/>
      <c r="AM280" s="63"/>
      <c r="AN280" s="63"/>
      <c r="AO280" s="63"/>
      <c r="AP280" s="63"/>
      <c r="AQ280" s="63"/>
      <c r="AR280" s="63"/>
      <c r="AS280" s="63"/>
      <c r="AT280" s="63"/>
      <c r="AU280" s="63"/>
      <c r="AV280" s="63"/>
      <c r="AW280" s="63"/>
      <c r="AX280" s="63"/>
      <c r="AY280" s="63"/>
    </row>
    <row r="281" spans="5:51" x14ac:dyDescent="0.25"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3"/>
      <c r="AM281" s="63"/>
      <c r="AN281" s="63"/>
      <c r="AO281" s="63"/>
      <c r="AP281" s="63"/>
      <c r="AQ281" s="63"/>
      <c r="AR281" s="63"/>
      <c r="AS281" s="63"/>
      <c r="AT281" s="63"/>
      <c r="AU281" s="63"/>
      <c r="AV281" s="63"/>
      <c r="AW281" s="63"/>
      <c r="AX281" s="63"/>
      <c r="AY281" s="63"/>
    </row>
    <row r="282" spans="5:51" x14ac:dyDescent="0.25"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  <c r="AA282" s="63"/>
      <c r="AB282" s="63"/>
      <c r="AC282" s="63"/>
      <c r="AD282" s="63"/>
      <c r="AE282" s="63"/>
      <c r="AF282" s="63"/>
      <c r="AG282" s="63"/>
      <c r="AH282" s="63"/>
      <c r="AI282" s="63"/>
      <c r="AJ282" s="63"/>
      <c r="AK282" s="63"/>
      <c r="AL282" s="63"/>
      <c r="AM282" s="63"/>
      <c r="AN282" s="63"/>
      <c r="AO282" s="63"/>
      <c r="AP282" s="63"/>
      <c r="AQ282" s="63"/>
      <c r="AR282" s="63"/>
      <c r="AS282" s="63"/>
      <c r="AT282" s="63"/>
      <c r="AU282" s="63"/>
      <c r="AV282" s="63"/>
      <c r="AW282" s="63"/>
      <c r="AX282" s="63"/>
      <c r="AY282" s="63"/>
    </row>
    <row r="283" spans="5:51" x14ac:dyDescent="0.25"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3"/>
      <c r="AV283" s="63"/>
      <c r="AW283" s="63"/>
      <c r="AX283" s="63"/>
      <c r="AY283" s="63"/>
    </row>
    <row r="284" spans="5:51" x14ac:dyDescent="0.25"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  <c r="AA284" s="63"/>
      <c r="AB284" s="63"/>
      <c r="AC284" s="63"/>
      <c r="AD284" s="63"/>
      <c r="AE284" s="63"/>
      <c r="AF284" s="63"/>
      <c r="AG284" s="63"/>
      <c r="AH284" s="63"/>
      <c r="AI284" s="63"/>
      <c r="AJ284" s="63"/>
      <c r="AK284" s="63"/>
      <c r="AL284" s="63"/>
      <c r="AM284" s="63"/>
      <c r="AN284" s="63"/>
      <c r="AO284" s="63"/>
      <c r="AP284" s="63"/>
      <c r="AQ284" s="63"/>
      <c r="AR284" s="63"/>
      <c r="AS284" s="63"/>
      <c r="AT284" s="63"/>
      <c r="AU284" s="63"/>
      <c r="AV284" s="63"/>
      <c r="AW284" s="63"/>
      <c r="AX284" s="63"/>
      <c r="AY284" s="63"/>
    </row>
    <row r="285" spans="5:51" x14ac:dyDescent="0.25"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  <c r="AA285" s="63"/>
      <c r="AB285" s="63"/>
      <c r="AC285" s="63"/>
      <c r="AD285" s="63"/>
      <c r="AE285" s="63"/>
      <c r="AF285" s="63"/>
      <c r="AG285" s="63"/>
      <c r="AH285" s="63"/>
      <c r="AI285" s="63"/>
      <c r="AJ285" s="63"/>
      <c r="AK285" s="63"/>
      <c r="AL285" s="63"/>
      <c r="AM285" s="63"/>
      <c r="AN285" s="63"/>
      <c r="AO285" s="63"/>
      <c r="AP285" s="63"/>
      <c r="AQ285" s="63"/>
      <c r="AR285" s="63"/>
      <c r="AS285" s="63"/>
      <c r="AT285" s="63"/>
      <c r="AU285" s="63"/>
      <c r="AV285" s="63"/>
      <c r="AW285" s="63"/>
      <c r="AX285" s="63"/>
      <c r="AY285" s="63"/>
    </row>
    <row r="286" spans="5:51" x14ac:dyDescent="0.25"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  <c r="AA286" s="63"/>
      <c r="AB286" s="63"/>
      <c r="AC286" s="63"/>
      <c r="AD286" s="63"/>
      <c r="AE286" s="63"/>
      <c r="AF286" s="63"/>
      <c r="AG286" s="63"/>
      <c r="AH286" s="63"/>
      <c r="AI286" s="63"/>
      <c r="AJ286" s="63"/>
      <c r="AK286" s="63"/>
      <c r="AL286" s="63"/>
      <c r="AM286" s="63"/>
      <c r="AN286" s="63"/>
      <c r="AO286" s="63"/>
      <c r="AP286" s="63"/>
      <c r="AQ286" s="63"/>
      <c r="AR286" s="63"/>
      <c r="AS286" s="63"/>
      <c r="AT286" s="63"/>
      <c r="AU286" s="63"/>
      <c r="AV286" s="63"/>
      <c r="AW286" s="63"/>
      <c r="AX286" s="63"/>
      <c r="AY286" s="63"/>
    </row>
    <row r="287" spans="5:51" x14ac:dyDescent="0.25"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  <c r="AA287" s="63"/>
      <c r="AB287" s="63"/>
      <c r="AC287" s="63"/>
      <c r="AD287" s="63"/>
      <c r="AE287" s="63"/>
      <c r="AF287" s="63"/>
      <c r="AG287" s="63"/>
      <c r="AH287" s="63"/>
      <c r="AI287" s="63"/>
      <c r="AJ287" s="63"/>
      <c r="AK287" s="63"/>
      <c r="AL287" s="63"/>
      <c r="AM287" s="63"/>
      <c r="AN287" s="63"/>
      <c r="AO287" s="63"/>
      <c r="AP287" s="63"/>
      <c r="AQ287" s="63"/>
      <c r="AR287" s="63"/>
      <c r="AS287" s="63"/>
      <c r="AT287" s="63"/>
      <c r="AU287" s="63"/>
      <c r="AV287" s="63"/>
      <c r="AW287" s="63"/>
      <c r="AX287" s="63"/>
      <c r="AY287" s="63"/>
    </row>
    <row r="288" spans="5:51" x14ac:dyDescent="0.25"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  <c r="AA288" s="63"/>
      <c r="AB288" s="63"/>
      <c r="AC288" s="63"/>
      <c r="AD288" s="63"/>
      <c r="AE288" s="63"/>
      <c r="AF288" s="63"/>
      <c r="AG288" s="63"/>
      <c r="AH288" s="63"/>
      <c r="AI288" s="63"/>
      <c r="AJ288" s="63"/>
      <c r="AK288" s="63"/>
      <c r="AL288" s="63"/>
      <c r="AM288" s="63"/>
      <c r="AN288" s="63"/>
      <c r="AO288" s="63"/>
      <c r="AP288" s="63"/>
      <c r="AQ288" s="63"/>
      <c r="AR288" s="63"/>
      <c r="AS288" s="63"/>
      <c r="AT288" s="63"/>
      <c r="AU288" s="63"/>
      <c r="AV288" s="63"/>
      <c r="AW288" s="63"/>
      <c r="AX288" s="63"/>
      <c r="AY288" s="63"/>
    </row>
    <row r="289" spans="5:51" x14ac:dyDescent="0.25"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  <c r="AA289" s="63"/>
      <c r="AB289" s="63"/>
      <c r="AC289" s="63"/>
      <c r="AD289" s="63"/>
      <c r="AE289" s="63"/>
      <c r="AF289" s="63"/>
      <c r="AG289" s="63"/>
      <c r="AH289" s="63"/>
      <c r="AI289" s="63"/>
      <c r="AJ289" s="63"/>
      <c r="AK289" s="63"/>
      <c r="AL289" s="63"/>
      <c r="AM289" s="63"/>
      <c r="AN289" s="63"/>
      <c r="AO289" s="63"/>
      <c r="AP289" s="63"/>
      <c r="AQ289" s="63"/>
      <c r="AR289" s="63"/>
      <c r="AS289" s="63"/>
      <c r="AT289" s="63"/>
      <c r="AU289" s="63"/>
      <c r="AV289" s="63"/>
      <c r="AW289" s="63"/>
      <c r="AX289" s="63"/>
      <c r="AY289" s="63"/>
    </row>
    <row r="290" spans="5:51" x14ac:dyDescent="0.25"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  <c r="AA290" s="63"/>
      <c r="AB290" s="63"/>
      <c r="AC290" s="63"/>
      <c r="AD290" s="63"/>
      <c r="AE290" s="63"/>
      <c r="AF290" s="63"/>
      <c r="AG290" s="63"/>
      <c r="AH290" s="63"/>
      <c r="AI290" s="63"/>
      <c r="AJ290" s="63"/>
      <c r="AK290" s="63"/>
      <c r="AL290" s="63"/>
      <c r="AM290" s="63"/>
      <c r="AN290" s="63"/>
      <c r="AO290" s="63"/>
      <c r="AP290" s="63"/>
      <c r="AQ290" s="63"/>
      <c r="AR290" s="63"/>
      <c r="AS290" s="63"/>
      <c r="AT290" s="63"/>
      <c r="AU290" s="63"/>
      <c r="AV290" s="63"/>
      <c r="AW290" s="63"/>
      <c r="AX290" s="63"/>
      <c r="AY290" s="63"/>
    </row>
    <row r="291" spans="5:51" x14ac:dyDescent="0.25"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  <c r="AA291" s="63"/>
      <c r="AB291" s="63"/>
      <c r="AC291" s="63"/>
      <c r="AD291" s="63"/>
      <c r="AE291" s="63"/>
      <c r="AF291" s="63"/>
      <c r="AG291" s="63"/>
      <c r="AH291" s="63"/>
      <c r="AI291" s="63"/>
      <c r="AJ291" s="63"/>
      <c r="AK291" s="63"/>
      <c r="AL291" s="63"/>
      <c r="AM291" s="63"/>
      <c r="AN291" s="63"/>
      <c r="AO291" s="63"/>
      <c r="AP291" s="63"/>
      <c r="AQ291" s="63"/>
      <c r="AR291" s="63"/>
      <c r="AS291" s="63"/>
      <c r="AT291" s="63"/>
      <c r="AU291" s="63"/>
      <c r="AV291" s="63"/>
      <c r="AW291" s="63"/>
      <c r="AX291" s="63"/>
      <c r="AY291" s="63"/>
    </row>
    <row r="292" spans="5:51" x14ac:dyDescent="0.25"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  <c r="AC292" s="63"/>
      <c r="AD292" s="63"/>
      <c r="AE292" s="63"/>
      <c r="AF292" s="63"/>
      <c r="AG292" s="63"/>
      <c r="AH292" s="63"/>
      <c r="AI292" s="63"/>
      <c r="AJ292" s="63"/>
      <c r="AK292" s="63"/>
      <c r="AL292" s="63"/>
      <c r="AM292" s="63"/>
      <c r="AN292" s="63"/>
      <c r="AO292" s="63"/>
      <c r="AP292" s="63"/>
      <c r="AQ292" s="63"/>
      <c r="AR292" s="63"/>
      <c r="AS292" s="63"/>
      <c r="AT292" s="63"/>
      <c r="AU292" s="63"/>
      <c r="AV292" s="63"/>
      <c r="AW292" s="63"/>
      <c r="AX292" s="63"/>
      <c r="AY292" s="63"/>
    </row>
    <row r="293" spans="5:51" x14ac:dyDescent="0.25"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3"/>
      <c r="AN293" s="63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</row>
    <row r="294" spans="5:51" x14ac:dyDescent="0.25"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63"/>
      <c r="AD294" s="63"/>
      <c r="AE294" s="63"/>
      <c r="AF294" s="63"/>
      <c r="AG294" s="63"/>
      <c r="AH294" s="63"/>
      <c r="AI294" s="63"/>
      <c r="AJ294" s="63"/>
      <c r="AK294" s="63"/>
      <c r="AL294" s="63"/>
      <c r="AM294" s="63"/>
      <c r="AN294" s="63"/>
      <c r="AO294" s="63"/>
      <c r="AP294" s="63"/>
      <c r="AQ294" s="63"/>
      <c r="AR294" s="63"/>
      <c r="AS294" s="63"/>
      <c r="AT294" s="63"/>
      <c r="AU294" s="63"/>
      <c r="AV294" s="63"/>
      <c r="AW294" s="63"/>
      <c r="AX294" s="63"/>
      <c r="AY294" s="63"/>
    </row>
    <row r="295" spans="5:51" x14ac:dyDescent="0.25"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3"/>
      <c r="AB295" s="63"/>
      <c r="AC295" s="63"/>
      <c r="AD295" s="63"/>
      <c r="AE295" s="63"/>
      <c r="AF295" s="63"/>
      <c r="AG295" s="63"/>
      <c r="AH295" s="63"/>
      <c r="AI295" s="63"/>
      <c r="AJ295" s="63"/>
      <c r="AK295" s="63"/>
      <c r="AL295" s="63"/>
      <c r="AM295" s="63"/>
      <c r="AN295" s="63"/>
      <c r="AO295" s="63"/>
      <c r="AP295" s="63"/>
      <c r="AQ295" s="63"/>
      <c r="AR295" s="63"/>
      <c r="AS295" s="63"/>
      <c r="AT295" s="63"/>
      <c r="AU295" s="63"/>
      <c r="AV295" s="63"/>
      <c r="AW295" s="63"/>
      <c r="AX295" s="63"/>
      <c r="AY295" s="63"/>
    </row>
    <row r="296" spans="5:51" x14ac:dyDescent="0.25"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  <c r="AA296" s="63"/>
      <c r="AB296" s="63"/>
      <c r="AC296" s="63"/>
      <c r="AD296" s="63"/>
      <c r="AE296" s="63"/>
      <c r="AF296" s="63"/>
      <c r="AG296" s="63"/>
      <c r="AH296" s="63"/>
      <c r="AI296" s="63"/>
      <c r="AJ296" s="63"/>
      <c r="AK296" s="63"/>
      <c r="AL296" s="63"/>
      <c r="AM296" s="63"/>
      <c r="AN296" s="63"/>
      <c r="AO296" s="63"/>
      <c r="AP296" s="63"/>
      <c r="AQ296" s="63"/>
      <c r="AR296" s="63"/>
      <c r="AS296" s="63"/>
      <c r="AT296" s="63"/>
      <c r="AU296" s="63"/>
      <c r="AV296" s="63"/>
      <c r="AW296" s="63"/>
      <c r="AX296" s="63"/>
      <c r="AY296" s="63"/>
    </row>
    <row r="297" spans="5:51" x14ac:dyDescent="0.25"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  <c r="AC297" s="63"/>
      <c r="AD297" s="63"/>
      <c r="AE297" s="63"/>
      <c r="AF297" s="63"/>
      <c r="AG297" s="63"/>
      <c r="AH297" s="63"/>
      <c r="AI297" s="63"/>
      <c r="AJ297" s="63"/>
      <c r="AK297" s="63"/>
      <c r="AL297" s="63"/>
      <c r="AM297" s="63"/>
      <c r="AN297" s="63"/>
      <c r="AO297" s="63"/>
      <c r="AP297" s="63"/>
      <c r="AQ297" s="63"/>
      <c r="AR297" s="63"/>
      <c r="AS297" s="63"/>
      <c r="AT297" s="63"/>
      <c r="AU297" s="63"/>
      <c r="AV297" s="63"/>
      <c r="AW297" s="63"/>
      <c r="AX297" s="63"/>
      <c r="AY297" s="63"/>
    </row>
    <row r="298" spans="5:51" x14ac:dyDescent="0.25"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  <c r="AQ298" s="63"/>
      <c r="AR298" s="63"/>
      <c r="AS298" s="63"/>
      <c r="AT298" s="63"/>
      <c r="AU298" s="63"/>
      <c r="AV298" s="63"/>
      <c r="AW298" s="63"/>
      <c r="AX298" s="63"/>
      <c r="AY298" s="63"/>
    </row>
    <row r="299" spans="5:51" x14ac:dyDescent="0.25"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63"/>
      <c r="AM299" s="63"/>
      <c r="AN299" s="63"/>
      <c r="AO299" s="63"/>
      <c r="AP299" s="63"/>
      <c r="AQ299" s="63"/>
      <c r="AR299" s="63"/>
      <c r="AS299" s="63"/>
      <c r="AT299" s="63"/>
      <c r="AU299" s="63"/>
      <c r="AV299" s="63"/>
      <c r="AW299" s="63"/>
      <c r="AX299" s="63"/>
      <c r="AY299" s="63"/>
    </row>
    <row r="300" spans="5:51" x14ac:dyDescent="0.25"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  <c r="AC300" s="63"/>
      <c r="AD300" s="63"/>
      <c r="AE300" s="63"/>
      <c r="AF300" s="63"/>
      <c r="AG300" s="63"/>
      <c r="AH300" s="63"/>
      <c r="AI300" s="63"/>
      <c r="AJ300" s="63"/>
      <c r="AK300" s="63"/>
      <c r="AL300" s="63"/>
      <c r="AM300" s="63"/>
      <c r="AN300" s="63"/>
      <c r="AO300" s="63"/>
      <c r="AP300" s="63"/>
      <c r="AQ300" s="63"/>
      <c r="AR300" s="63"/>
      <c r="AS300" s="63"/>
      <c r="AT300" s="63"/>
      <c r="AU300" s="63"/>
      <c r="AV300" s="63"/>
      <c r="AW300" s="63"/>
      <c r="AX300" s="63"/>
      <c r="AY300" s="63"/>
    </row>
    <row r="301" spans="5:51" x14ac:dyDescent="0.25"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  <c r="AA301" s="63"/>
      <c r="AB301" s="63"/>
      <c r="AC301" s="63"/>
      <c r="AD301" s="63"/>
      <c r="AE301" s="63"/>
      <c r="AF301" s="63"/>
      <c r="AG301" s="63"/>
      <c r="AH301" s="63"/>
      <c r="AI301" s="63"/>
      <c r="AJ301" s="63"/>
      <c r="AK301" s="63"/>
      <c r="AL301" s="63"/>
      <c r="AM301" s="63"/>
      <c r="AN301" s="63"/>
      <c r="AO301" s="63"/>
      <c r="AP301" s="63"/>
      <c r="AQ301" s="63"/>
      <c r="AR301" s="63"/>
      <c r="AS301" s="63"/>
      <c r="AT301" s="63"/>
      <c r="AU301" s="63"/>
      <c r="AV301" s="63"/>
      <c r="AW301" s="63"/>
      <c r="AX301" s="63"/>
      <c r="AY301" s="63"/>
    </row>
    <row r="302" spans="5:51" x14ac:dyDescent="0.25"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  <c r="AA302" s="63"/>
      <c r="AB302" s="63"/>
      <c r="AC302" s="63"/>
      <c r="AD302" s="63"/>
      <c r="AE302" s="63"/>
      <c r="AF302" s="63"/>
      <c r="AG302" s="63"/>
      <c r="AH302" s="63"/>
      <c r="AI302" s="63"/>
      <c r="AJ302" s="63"/>
      <c r="AK302" s="63"/>
      <c r="AL302" s="63"/>
      <c r="AM302" s="63"/>
      <c r="AN302" s="63"/>
      <c r="AO302" s="63"/>
      <c r="AP302" s="63"/>
      <c r="AQ302" s="63"/>
      <c r="AR302" s="63"/>
      <c r="AS302" s="63"/>
      <c r="AT302" s="63"/>
      <c r="AU302" s="63"/>
      <c r="AV302" s="63"/>
      <c r="AW302" s="63"/>
      <c r="AX302" s="63"/>
      <c r="AY302" s="63"/>
    </row>
    <row r="303" spans="5:51" x14ac:dyDescent="0.25"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  <c r="AA303" s="63"/>
      <c r="AB303" s="63"/>
      <c r="AC303" s="63"/>
      <c r="AD303" s="63"/>
      <c r="AE303" s="63"/>
      <c r="AF303" s="63"/>
      <c r="AG303" s="63"/>
      <c r="AH303" s="63"/>
      <c r="AI303" s="63"/>
      <c r="AJ303" s="63"/>
      <c r="AK303" s="63"/>
      <c r="AL303" s="63"/>
      <c r="AM303" s="63"/>
      <c r="AN303" s="63"/>
      <c r="AO303" s="63"/>
      <c r="AP303" s="63"/>
      <c r="AQ303" s="63"/>
      <c r="AR303" s="63"/>
      <c r="AS303" s="63"/>
      <c r="AT303" s="63"/>
      <c r="AU303" s="63"/>
      <c r="AV303" s="63"/>
      <c r="AW303" s="63"/>
      <c r="AX303" s="63"/>
      <c r="AY303" s="63"/>
    </row>
    <row r="304" spans="5:51" x14ac:dyDescent="0.25"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  <c r="AA304" s="63"/>
      <c r="AB304" s="63"/>
      <c r="AC304" s="63"/>
      <c r="AD304" s="63"/>
      <c r="AE304" s="63"/>
      <c r="AF304" s="63"/>
      <c r="AG304" s="63"/>
      <c r="AH304" s="63"/>
      <c r="AI304" s="63"/>
      <c r="AJ304" s="63"/>
      <c r="AK304" s="63"/>
      <c r="AL304" s="63"/>
      <c r="AM304" s="63"/>
      <c r="AN304" s="63"/>
      <c r="AO304" s="63"/>
      <c r="AP304" s="63"/>
      <c r="AQ304" s="63"/>
      <c r="AR304" s="63"/>
      <c r="AS304" s="63"/>
      <c r="AT304" s="63"/>
      <c r="AU304" s="63"/>
      <c r="AV304" s="63"/>
      <c r="AW304" s="63"/>
      <c r="AX304" s="63"/>
      <c r="AY304" s="63"/>
    </row>
    <row r="305" spans="5:51" x14ac:dyDescent="0.25"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  <c r="AC305" s="63"/>
      <c r="AD305" s="63"/>
      <c r="AE305" s="63"/>
      <c r="AF305" s="63"/>
      <c r="AG305" s="63"/>
      <c r="AH305" s="63"/>
      <c r="AI305" s="63"/>
      <c r="AJ305" s="63"/>
      <c r="AK305" s="63"/>
      <c r="AL305" s="63"/>
      <c r="AM305" s="63"/>
      <c r="AN305" s="63"/>
      <c r="AO305" s="63"/>
      <c r="AP305" s="63"/>
      <c r="AQ305" s="63"/>
      <c r="AR305" s="63"/>
      <c r="AS305" s="63"/>
      <c r="AT305" s="63"/>
      <c r="AU305" s="63"/>
      <c r="AV305" s="63"/>
      <c r="AW305" s="63"/>
      <c r="AX305" s="63"/>
      <c r="AY305" s="63"/>
    </row>
    <row r="306" spans="5:51" x14ac:dyDescent="0.25"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  <c r="AA306" s="63"/>
      <c r="AB306" s="63"/>
      <c r="AC306" s="63"/>
      <c r="AD306" s="63"/>
      <c r="AE306" s="63"/>
      <c r="AF306" s="63"/>
      <c r="AG306" s="63"/>
      <c r="AH306" s="63"/>
      <c r="AI306" s="63"/>
      <c r="AJ306" s="63"/>
      <c r="AK306" s="63"/>
      <c r="AL306" s="63"/>
      <c r="AM306" s="63"/>
      <c r="AN306" s="63"/>
      <c r="AO306" s="63"/>
      <c r="AP306" s="63"/>
      <c r="AQ306" s="63"/>
      <c r="AR306" s="63"/>
      <c r="AS306" s="63"/>
      <c r="AT306" s="63"/>
      <c r="AU306" s="63"/>
      <c r="AV306" s="63"/>
      <c r="AW306" s="63"/>
      <c r="AX306" s="63"/>
      <c r="AY306" s="63"/>
    </row>
    <row r="307" spans="5:51" x14ac:dyDescent="0.25"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  <c r="AA307" s="63"/>
      <c r="AB307" s="63"/>
      <c r="AC307" s="63"/>
      <c r="AD307" s="63"/>
      <c r="AE307" s="63"/>
      <c r="AF307" s="63"/>
      <c r="AG307" s="63"/>
      <c r="AH307" s="63"/>
      <c r="AI307" s="63"/>
      <c r="AJ307" s="63"/>
      <c r="AK307" s="63"/>
      <c r="AL307" s="63"/>
      <c r="AM307" s="63"/>
      <c r="AN307" s="63"/>
      <c r="AO307" s="63"/>
      <c r="AP307" s="63"/>
      <c r="AQ307" s="63"/>
      <c r="AR307" s="63"/>
      <c r="AS307" s="63"/>
      <c r="AT307" s="63"/>
      <c r="AU307" s="63"/>
      <c r="AV307" s="63"/>
      <c r="AW307" s="63"/>
      <c r="AX307" s="63"/>
      <c r="AY307" s="63"/>
    </row>
    <row r="308" spans="5:51" x14ac:dyDescent="0.25"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  <c r="AA308" s="63"/>
      <c r="AB308" s="63"/>
      <c r="AC308" s="63"/>
      <c r="AD308" s="63"/>
      <c r="AE308" s="63"/>
      <c r="AF308" s="63"/>
      <c r="AG308" s="63"/>
      <c r="AH308" s="63"/>
      <c r="AI308" s="63"/>
      <c r="AJ308" s="63"/>
      <c r="AK308" s="63"/>
      <c r="AL308" s="63"/>
      <c r="AM308" s="63"/>
      <c r="AN308" s="63"/>
      <c r="AO308" s="63"/>
      <c r="AP308" s="63"/>
      <c r="AQ308" s="63"/>
      <c r="AR308" s="63"/>
      <c r="AS308" s="63"/>
      <c r="AT308" s="63"/>
      <c r="AU308" s="63"/>
      <c r="AV308" s="63"/>
      <c r="AW308" s="63"/>
      <c r="AX308" s="63"/>
      <c r="AY308" s="63"/>
    </row>
    <row r="309" spans="5:51" x14ac:dyDescent="0.25"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  <c r="AA309" s="63"/>
      <c r="AB309" s="63"/>
      <c r="AC309" s="63"/>
      <c r="AD309" s="63"/>
      <c r="AE309" s="63"/>
      <c r="AF309" s="63"/>
      <c r="AG309" s="63"/>
      <c r="AH309" s="63"/>
      <c r="AI309" s="63"/>
      <c r="AJ309" s="63"/>
      <c r="AK309" s="63"/>
      <c r="AL309" s="63"/>
      <c r="AM309" s="63"/>
      <c r="AN309" s="63"/>
      <c r="AO309" s="63"/>
      <c r="AP309" s="63"/>
      <c r="AQ309" s="63"/>
      <c r="AR309" s="63"/>
      <c r="AS309" s="63"/>
      <c r="AT309" s="63"/>
      <c r="AU309" s="63"/>
      <c r="AV309" s="63"/>
      <c r="AW309" s="63"/>
      <c r="AX309" s="63"/>
      <c r="AY309" s="63"/>
    </row>
    <row r="310" spans="5:51" x14ac:dyDescent="0.25"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  <c r="AA310" s="63"/>
      <c r="AB310" s="63"/>
      <c r="AC310" s="63"/>
      <c r="AD310" s="63"/>
      <c r="AE310" s="63"/>
      <c r="AF310" s="63"/>
      <c r="AG310" s="63"/>
      <c r="AH310" s="63"/>
      <c r="AI310" s="63"/>
      <c r="AJ310" s="63"/>
      <c r="AK310" s="63"/>
      <c r="AL310" s="63"/>
      <c r="AM310" s="63"/>
      <c r="AN310" s="63"/>
      <c r="AO310" s="63"/>
      <c r="AP310" s="63"/>
      <c r="AQ310" s="63"/>
      <c r="AR310" s="63"/>
      <c r="AS310" s="63"/>
      <c r="AT310" s="63"/>
      <c r="AU310" s="63"/>
      <c r="AV310" s="63"/>
      <c r="AW310" s="63"/>
      <c r="AX310" s="63"/>
      <c r="AY310" s="63"/>
    </row>
    <row r="311" spans="5:51" x14ac:dyDescent="0.25"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  <c r="AC311" s="63"/>
      <c r="AD311" s="63"/>
      <c r="AE311" s="63"/>
      <c r="AF311" s="63"/>
      <c r="AG311" s="63"/>
      <c r="AH311" s="63"/>
      <c r="AI311" s="63"/>
      <c r="AJ311" s="63"/>
      <c r="AK311" s="63"/>
      <c r="AL311" s="63"/>
      <c r="AM311" s="63"/>
      <c r="AN311" s="63"/>
      <c r="AO311" s="63"/>
      <c r="AP311" s="63"/>
      <c r="AQ311" s="63"/>
      <c r="AR311" s="63"/>
      <c r="AS311" s="63"/>
      <c r="AT311" s="63"/>
      <c r="AU311" s="63"/>
      <c r="AV311" s="63"/>
      <c r="AW311" s="63"/>
      <c r="AX311" s="63"/>
      <c r="AY311" s="63"/>
    </row>
    <row r="312" spans="5:51" x14ac:dyDescent="0.25"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  <c r="AA312" s="63"/>
      <c r="AB312" s="63"/>
      <c r="AC312" s="63"/>
      <c r="AD312" s="63"/>
      <c r="AE312" s="63"/>
      <c r="AF312" s="63"/>
      <c r="AG312" s="63"/>
      <c r="AH312" s="63"/>
      <c r="AI312" s="63"/>
      <c r="AJ312" s="63"/>
      <c r="AK312" s="63"/>
      <c r="AL312" s="63"/>
      <c r="AM312" s="63"/>
      <c r="AN312" s="63"/>
      <c r="AO312" s="63"/>
      <c r="AP312" s="63"/>
      <c r="AQ312" s="63"/>
      <c r="AR312" s="63"/>
      <c r="AS312" s="63"/>
      <c r="AT312" s="63"/>
      <c r="AU312" s="63"/>
      <c r="AV312" s="63"/>
      <c r="AW312" s="63"/>
      <c r="AX312" s="63"/>
      <c r="AY312" s="63"/>
    </row>
    <row r="313" spans="5:51" x14ac:dyDescent="0.25"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  <c r="AA313" s="63"/>
      <c r="AB313" s="63"/>
      <c r="AC313" s="63"/>
      <c r="AD313" s="63"/>
      <c r="AE313" s="63"/>
      <c r="AF313" s="63"/>
      <c r="AG313" s="63"/>
      <c r="AH313" s="63"/>
      <c r="AI313" s="63"/>
      <c r="AJ313" s="63"/>
      <c r="AK313" s="63"/>
      <c r="AL313" s="63"/>
      <c r="AM313" s="63"/>
      <c r="AN313" s="63"/>
      <c r="AO313" s="63"/>
      <c r="AP313" s="63"/>
      <c r="AQ313" s="63"/>
      <c r="AR313" s="63"/>
      <c r="AS313" s="63"/>
      <c r="AT313" s="63"/>
      <c r="AU313" s="63"/>
      <c r="AV313" s="63"/>
      <c r="AW313" s="63"/>
      <c r="AX313" s="63"/>
      <c r="AY313" s="63"/>
    </row>
    <row r="314" spans="5:51" x14ac:dyDescent="0.25"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  <c r="AA314" s="63"/>
      <c r="AB314" s="63"/>
      <c r="AC314" s="63"/>
      <c r="AD314" s="63"/>
      <c r="AE314" s="63"/>
      <c r="AF314" s="63"/>
      <c r="AG314" s="63"/>
      <c r="AH314" s="63"/>
      <c r="AI314" s="63"/>
      <c r="AJ314" s="63"/>
      <c r="AK314" s="63"/>
      <c r="AL314" s="63"/>
      <c r="AM314" s="63"/>
      <c r="AN314" s="63"/>
      <c r="AO314" s="63"/>
      <c r="AP314" s="63"/>
      <c r="AQ314" s="63"/>
      <c r="AR314" s="63"/>
      <c r="AS314" s="63"/>
      <c r="AT314" s="63"/>
      <c r="AU314" s="63"/>
      <c r="AV314" s="63"/>
      <c r="AW314" s="63"/>
      <c r="AX314" s="63"/>
      <c r="AY314" s="63"/>
    </row>
    <row r="315" spans="5:51" x14ac:dyDescent="0.25"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  <c r="AA315" s="63"/>
      <c r="AB315" s="63"/>
      <c r="AC315" s="63"/>
      <c r="AD315" s="63"/>
      <c r="AE315" s="63"/>
      <c r="AF315" s="63"/>
      <c r="AG315" s="63"/>
      <c r="AH315" s="63"/>
      <c r="AI315" s="63"/>
      <c r="AJ315" s="63"/>
      <c r="AK315" s="63"/>
      <c r="AL315" s="63"/>
      <c r="AM315" s="63"/>
      <c r="AN315" s="63"/>
      <c r="AO315" s="63"/>
      <c r="AP315" s="63"/>
      <c r="AQ315" s="63"/>
      <c r="AR315" s="63"/>
      <c r="AS315" s="63"/>
      <c r="AT315" s="63"/>
      <c r="AU315" s="63"/>
      <c r="AV315" s="63"/>
      <c r="AW315" s="63"/>
      <c r="AX315" s="63"/>
      <c r="AY315" s="63"/>
    </row>
    <row r="316" spans="5:51" x14ac:dyDescent="0.25"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  <c r="AA316" s="63"/>
      <c r="AB316" s="63"/>
      <c r="AC316" s="63"/>
      <c r="AD316" s="63"/>
      <c r="AE316" s="63"/>
      <c r="AF316" s="63"/>
      <c r="AG316" s="63"/>
      <c r="AH316" s="63"/>
      <c r="AI316" s="63"/>
      <c r="AJ316" s="63"/>
      <c r="AK316" s="63"/>
      <c r="AL316" s="63"/>
      <c r="AM316" s="63"/>
      <c r="AN316" s="63"/>
      <c r="AO316" s="63"/>
      <c r="AP316" s="63"/>
      <c r="AQ316" s="63"/>
      <c r="AR316" s="63"/>
      <c r="AS316" s="63"/>
      <c r="AT316" s="63"/>
      <c r="AU316" s="63"/>
      <c r="AV316" s="63"/>
      <c r="AW316" s="63"/>
      <c r="AX316" s="63"/>
      <c r="AY316" s="63"/>
    </row>
    <row r="317" spans="5:51" x14ac:dyDescent="0.25"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  <c r="AC317" s="63"/>
      <c r="AD317" s="63"/>
      <c r="AE317" s="63"/>
      <c r="AF317" s="63"/>
      <c r="AG317" s="63"/>
      <c r="AH317" s="63"/>
      <c r="AI317" s="63"/>
      <c r="AJ317" s="63"/>
      <c r="AK317" s="63"/>
      <c r="AL317" s="63"/>
      <c r="AM317" s="63"/>
      <c r="AN317" s="63"/>
      <c r="AO317" s="63"/>
      <c r="AP317" s="63"/>
      <c r="AQ317" s="63"/>
      <c r="AR317" s="63"/>
      <c r="AS317" s="63"/>
      <c r="AT317" s="63"/>
      <c r="AU317" s="63"/>
      <c r="AV317" s="63"/>
      <c r="AW317" s="63"/>
      <c r="AX317" s="63"/>
      <c r="AY317" s="63"/>
    </row>
    <row r="318" spans="5:51" x14ac:dyDescent="0.25"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  <c r="AA318" s="63"/>
      <c r="AB318" s="63"/>
      <c r="AC318" s="63"/>
      <c r="AD318" s="63"/>
      <c r="AE318" s="63"/>
      <c r="AF318" s="63"/>
      <c r="AG318" s="63"/>
      <c r="AH318" s="63"/>
      <c r="AI318" s="63"/>
      <c r="AJ318" s="63"/>
      <c r="AK318" s="63"/>
      <c r="AL318" s="63"/>
      <c r="AM318" s="63"/>
      <c r="AN318" s="63"/>
      <c r="AO318" s="63"/>
      <c r="AP318" s="63"/>
      <c r="AQ318" s="63"/>
      <c r="AR318" s="63"/>
      <c r="AS318" s="63"/>
      <c r="AT318" s="63"/>
      <c r="AU318" s="63"/>
      <c r="AV318" s="63"/>
      <c r="AW318" s="63"/>
      <c r="AX318" s="63"/>
      <c r="AY318" s="63"/>
    </row>
    <row r="319" spans="5:51" x14ac:dyDescent="0.25"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  <c r="AA319" s="63"/>
      <c r="AB319" s="63"/>
      <c r="AC319" s="63"/>
      <c r="AD319" s="63"/>
      <c r="AE319" s="63"/>
      <c r="AF319" s="63"/>
      <c r="AG319" s="63"/>
      <c r="AH319" s="63"/>
      <c r="AI319" s="63"/>
      <c r="AJ319" s="63"/>
      <c r="AK319" s="63"/>
      <c r="AL319" s="63"/>
      <c r="AM319" s="63"/>
      <c r="AN319" s="63"/>
      <c r="AO319" s="63"/>
      <c r="AP319" s="63"/>
      <c r="AQ319" s="63"/>
      <c r="AR319" s="63"/>
      <c r="AS319" s="63"/>
      <c r="AT319" s="63"/>
      <c r="AU319" s="63"/>
      <c r="AV319" s="63"/>
      <c r="AW319" s="63"/>
      <c r="AX319" s="63"/>
      <c r="AY319" s="63"/>
    </row>
    <row r="320" spans="5:51" x14ac:dyDescent="0.25"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  <c r="AA320" s="63"/>
      <c r="AB320" s="63"/>
      <c r="AC320" s="63"/>
      <c r="AD320" s="63"/>
      <c r="AE320" s="63"/>
      <c r="AF320" s="63"/>
      <c r="AG320" s="63"/>
      <c r="AH320" s="63"/>
      <c r="AI320" s="63"/>
      <c r="AJ320" s="63"/>
      <c r="AK320" s="63"/>
      <c r="AL320" s="63"/>
      <c r="AM320" s="63"/>
      <c r="AN320" s="63"/>
      <c r="AO320" s="63"/>
      <c r="AP320" s="63"/>
      <c r="AQ320" s="63"/>
      <c r="AR320" s="63"/>
      <c r="AS320" s="63"/>
      <c r="AT320" s="63"/>
      <c r="AU320" s="63"/>
      <c r="AV320" s="63"/>
      <c r="AW320" s="63"/>
      <c r="AX320" s="63"/>
      <c r="AY320" s="63"/>
    </row>
    <row r="321" spans="5:51" x14ac:dyDescent="0.25"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  <c r="AA321" s="63"/>
      <c r="AB321" s="63"/>
      <c r="AC321" s="63"/>
      <c r="AD321" s="63"/>
      <c r="AE321" s="63"/>
      <c r="AF321" s="63"/>
      <c r="AG321" s="63"/>
      <c r="AH321" s="63"/>
      <c r="AI321" s="63"/>
      <c r="AJ321" s="63"/>
      <c r="AK321" s="63"/>
      <c r="AL321" s="63"/>
      <c r="AM321" s="63"/>
      <c r="AN321" s="63"/>
      <c r="AO321" s="63"/>
      <c r="AP321" s="63"/>
      <c r="AQ321" s="63"/>
      <c r="AR321" s="63"/>
      <c r="AS321" s="63"/>
      <c r="AT321" s="63"/>
      <c r="AU321" s="63"/>
      <c r="AV321" s="63"/>
      <c r="AW321" s="63"/>
      <c r="AX321" s="63"/>
      <c r="AY321" s="63"/>
    </row>
    <row r="322" spans="5:51" x14ac:dyDescent="0.25"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  <c r="AA322" s="63"/>
      <c r="AB322" s="63"/>
      <c r="AC322" s="63"/>
      <c r="AD322" s="63"/>
      <c r="AE322" s="63"/>
      <c r="AF322" s="63"/>
      <c r="AG322" s="63"/>
      <c r="AH322" s="63"/>
      <c r="AI322" s="63"/>
      <c r="AJ322" s="63"/>
      <c r="AK322" s="63"/>
      <c r="AL322" s="63"/>
      <c r="AM322" s="63"/>
      <c r="AN322" s="63"/>
      <c r="AO322" s="63"/>
      <c r="AP322" s="63"/>
      <c r="AQ322" s="63"/>
      <c r="AR322" s="63"/>
      <c r="AS322" s="63"/>
      <c r="AT322" s="63"/>
      <c r="AU322" s="63"/>
      <c r="AV322" s="63"/>
      <c r="AW322" s="63"/>
      <c r="AX322" s="63"/>
      <c r="AY322" s="63"/>
    </row>
    <row r="323" spans="5:51" x14ac:dyDescent="0.25"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  <c r="AA323" s="63"/>
      <c r="AB323" s="63"/>
      <c r="AC323" s="63"/>
      <c r="AD323" s="63"/>
      <c r="AE323" s="63"/>
      <c r="AF323" s="63"/>
      <c r="AG323" s="63"/>
      <c r="AH323" s="63"/>
      <c r="AI323" s="63"/>
      <c r="AJ323" s="63"/>
      <c r="AK323" s="63"/>
      <c r="AL323" s="63"/>
      <c r="AM323" s="63"/>
      <c r="AN323" s="63"/>
      <c r="AO323" s="63"/>
      <c r="AP323" s="63"/>
      <c r="AQ323" s="63"/>
      <c r="AR323" s="63"/>
      <c r="AS323" s="63"/>
      <c r="AT323" s="63"/>
      <c r="AU323" s="63"/>
      <c r="AV323" s="63"/>
      <c r="AW323" s="63"/>
      <c r="AX323" s="63"/>
      <c r="AY323" s="63"/>
    </row>
    <row r="324" spans="5:51" x14ac:dyDescent="0.25"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  <c r="AA324" s="63"/>
      <c r="AB324" s="63"/>
      <c r="AC324" s="63"/>
      <c r="AD324" s="63"/>
      <c r="AE324" s="63"/>
      <c r="AF324" s="63"/>
      <c r="AG324" s="63"/>
      <c r="AH324" s="63"/>
      <c r="AI324" s="63"/>
      <c r="AJ324" s="63"/>
      <c r="AK324" s="63"/>
      <c r="AL324" s="63"/>
      <c r="AM324" s="63"/>
      <c r="AN324" s="63"/>
      <c r="AO324" s="63"/>
      <c r="AP324" s="63"/>
      <c r="AQ324" s="63"/>
      <c r="AR324" s="63"/>
      <c r="AS324" s="63"/>
      <c r="AT324" s="63"/>
      <c r="AU324" s="63"/>
      <c r="AV324" s="63"/>
      <c r="AW324" s="63"/>
      <c r="AX324" s="63"/>
      <c r="AY324" s="63"/>
    </row>
    <row r="325" spans="5:51" x14ac:dyDescent="0.25"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  <c r="AA325" s="63"/>
      <c r="AB325" s="63"/>
      <c r="AC325" s="63"/>
      <c r="AD325" s="63"/>
      <c r="AE325" s="63"/>
      <c r="AF325" s="63"/>
      <c r="AG325" s="63"/>
      <c r="AH325" s="63"/>
      <c r="AI325" s="63"/>
      <c r="AJ325" s="63"/>
      <c r="AK325" s="63"/>
      <c r="AL325" s="63"/>
      <c r="AM325" s="63"/>
      <c r="AN325" s="63"/>
      <c r="AO325" s="63"/>
      <c r="AP325" s="63"/>
      <c r="AQ325" s="63"/>
      <c r="AR325" s="63"/>
      <c r="AS325" s="63"/>
      <c r="AT325" s="63"/>
      <c r="AU325" s="63"/>
      <c r="AV325" s="63"/>
      <c r="AW325" s="63"/>
      <c r="AX325" s="63"/>
      <c r="AY325" s="63"/>
    </row>
    <row r="326" spans="5:51" x14ac:dyDescent="0.25"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  <c r="AA326" s="63"/>
      <c r="AB326" s="63"/>
      <c r="AC326" s="63"/>
      <c r="AD326" s="63"/>
      <c r="AE326" s="63"/>
      <c r="AF326" s="63"/>
      <c r="AG326" s="63"/>
      <c r="AH326" s="63"/>
      <c r="AI326" s="63"/>
      <c r="AJ326" s="63"/>
      <c r="AK326" s="63"/>
      <c r="AL326" s="63"/>
      <c r="AM326" s="63"/>
      <c r="AN326" s="63"/>
      <c r="AO326" s="63"/>
      <c r="AP326" s="63"/>
      <c r="AQ326" s="63"/>
      <c r="AR326" s="63"/>
      <c r="AS326" s="63"/>
      <c r="AT326" s="63"/>
      <c r="AU326" s="63"/>
      <c r="AV326" s="63"/>
      <c r="AW326" s="63"/>
      <c r="AX326" s="63"/>
      <c r="AY326" s="63"/>
    </row>
    <row r="327" spans="5:51" x14ac:dyDescent="0.25"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  <c r="AA327" s="63"/>
      <c r="AB327" s="63"/>
      <c r="AC327" s="63"/>
      <c r="AD327" s="63"/>
      <c r="AE327" s="63"/>
      <c r="AF327" s="63"/>
      <c r="AG327" s="63"/>
      <c r="AH327" s="63"/>
      <c r="AI327" s="63"/>
      <c r="AJ327" s="63"/>
      <c r="AK327" s="63"/>
      <c r="AL327" s="63"/>
      <c r="AM327" s="63"/>
      <c r="AN327" s="63"/>
      <c r="AO327" s="63"/>
      <c r="AP327" s="63"/>
      <c r="AQ327" s="63"/>
      <c r="AR327" s="63"/>
      <c r="AS327" s="63"/>
      <c r="AT327" s="63"/>
      <c r="AU327" s="63"/>
      <c r="AV327" s="63"/>
      <c r="AW327" s="63"/>
      <c r="AX327" s="63"/>
      <c r="AY327" s="63"/>
    </row>
    <row r="328" spans="5:51" x14ac:dyDescent="0.25"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  <c r="AA328" s="63"/>
      <c r="AB328" s="63"/>
      <c r="AC328" s="63"/>
      <c r="AD328" s="63"/>
      <c r="AE328" s="63"/>
      <c r="AF328" s="63"/>
      <c r="AG328" s="63"/>
      <c r="AH328" s="63"/>
      <c r="AI328" s="63"/>
      <c r="AJ328" s="63"/>
      <c r="AK328" s="63"/>
      <c r="AL328" s="63"/>
      <c r="AM328" s="63"/>
      <c r="AN328" s="63"/>
      <c r="AO328" s="63"/>
      <c r="AP328" s="63"/>
      <c r="AQ328" s="63"/>
      <c r="AR328" s="63"/>
      <c r="AS328" s="63"/>
      <c r="AT328" s="63"/>
      <c r="AU328" s="63"/>
      <c r="AV328" s="63"/>
      <c r="AW328" s="63"/>
      <c r="AX328" s="63"/>
      <c r="AY328" s="63"/>
    </row>
    <row r="329" spans="5:51" x14ac:dyDescent="0.25"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  <c r="AA329" s="63"/>
      <c r="AB329" s="63"/>
      <c r="AC329" s="63"/>
      <c r="AD329" s="63"/>
      <c r="AE329" s="63"/>
      <c r="AF329" s="63"/>
      <c r="AG329" s="63"/>
      <c r="AH329" s="63"/>
      <c r="AI329" s="63"/>
      <c r="AJ329" s="63"/>
      <c r="AK329" s="63"/>
      <c r="AL329" s="63"/>
      <c r="AM329" s="63"/>
      <c r="AN329" s="63"/>
      <c r="AO329" s="63"/>
      <c r="AP329" s="63"/>
      <c r="AQ329" s="63"/>
      <c r="AR329" s="63"/>
      <c r="AS329" s="63"/>
      <c r="AT329" s="63"/>
      <c r="AU329" s="63"/>
      <c r="AV329" s="63"/>
      <c r="AW329" s="63"/>
      <c r="AX329" s="63"/>
      <c r="AY329" s="63"/>
    </row>
    <row r="330" spans="5:51" x14ac:dyDescent="0.25"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  <c r="AA330" s="63"/>
      <c r="AB330" s="63"/>
      <c r="AC330" s="63"/>
      <c r="AD330" s="63"/>
      <c r="AE330" s="63"/>
      <c r="AF330" s="63"/>
      <c r="AG330" s="63"/>
      <c r="AH330" s="63"/>
      <c r="AI330" s="63"/>
      <c r="AJ330" s="63"/>
      <c r="AK330" s="63"/>
      <c r="AL330" s="63"/>
      <c r="AM330" s="63"/>
      <c r="AN330" s="63"/>
      <c r="AO330" s="63"/>
      <c r="AP330" s="63"/>
      <c r="AQ330" s="63"/>
      <c r="AR330" s="63"/>
      <c r="AS330" s="63"/>
      <c r="AT330" s="63"/>
      <c r="AU330" s="63"/>
      <c r="AV330" s="63"/>
      <c r="AW330" s="63"/>
      <c r="AX330" s="63"/>
      <c r="AY330" s="63"/>
    </row>
    <row r="331" spans="5:51" x14ac:dyDescent="0.25"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  <c r="AA331" s="63"/>
      <c r="AB331" s="63"/>
      <c r="AC331" s="63"/>
      <c r="AD331" s="63"/>
      <c r="AE331" s="63"/>
      <c r="AF331" s="63"/>
      <c r="AG331" s="63"/>
      <c r="AH331" s="63"/>
      <c r="AI331" s="63"/>
      <c r="AJ331" s="63"/>
      <c r="AK331" s="63"/>
      <c r="AL331" s="63"/>
      <c r="AM331" s="63"/>
      <c r="AN331" s="63"/>
      <c r="AO331" s="63"/>
      <c r="AP331" s="63"/>
      <c r="AQ331" s="63"/>
      <c r="AR331" s="63"/>
      <c r="AS331" s="63"/>
      <c r="AT331" s="63"/>
      <c r="AU331" s="63"/>
      <c r="AV331" s="63"/>
      <c r="AW331" s="63"/>
      <c r="AX331" s="63"/>
      <c r="AY331" s="63"/>
    </row>
    <row r="332" spans="5:51" x14ac:dyDescent="0.25"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  <c r="AA332" s="63"/>
      <c r="AB332" s="63"/>
      <c r="AC332" s="63"/>
      <c r="AD332" s="63"/>
      <c r="AE332" s="63"/>
      <c r="AF332" s="63"/>
      <c r="AG332" s="63"/>
      <c r="AH332" s="63"/>
      <c r="AI332" s="63"/>
      <c r="AJ332" s="63"/>
      <c r="AK332" s="63"/>
      <c r="AL332" s="63"/>
      <c r="AM332" s="63"/>
      <c r="AN332" s="63"/>
      <c r="AO332" s="63"/>
      <c r="AP332" s="63"/>
      <c r="AQ332" s="63"/>
      <c r="AR332" s="63"/>
      <c r="AS332" s="63"/>
      <c r="AT332" s="63"/>
      <c r="AU332" s="63"/>
      <c r="AV332" s="63"/>
      <c r="AW332" s="63"/>
      <c r="AX332" s="63"/>
      <c r="AY332" s="63"/>
    </row>
    <row r="333" spans="5:51" x14ac:dyDescent="0.25"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  <c r="AA333" s="63"/>
      <c r="AB333" s="63"/>
      <c r="AC333" s="63"/>
      <c r="AD333" s="63"/>
      <c r="AE333" s="63"/>
      <c r="AF333" s="63"/>
      <c r="AG333" s="63"/>
      <c r="AH333" s="63"/>
      <c r="AI333" s="63"/>
      <c r="AJ333" s="63"/>
      <c r="AK333" s="63"/>
      <c r="AL333" s="63"/>
      <c r="AM333" s="63"/>
      <c r="AN333" s="63"/>
      <c r="AO333" s="63"/>
      <c r="AP333" s="63"/>
      <c r="AQ333" s="63"/>
      <c r="AR333" s="63"/>
      <c r="AS333" s="63"/>
      <c r="AT333" s="63"/>
      <c r="AU333" s="63"/>
      <c r="AV333" s="63"/>
      <c r="AW333" s="63"/>
      <c r="AX333" s="63"/>
      <c r="AY333" s="63"/>
    </row>
    <row r="334" spans="5:51" x14ac:dyDescent="0.25"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  <c r="AA334" s="63"/>
      <c r="AB334" s="63"/>
      <c r="AC334" s="63"/>
      <c r="AD334" s="63"/>
      <c r="AE334" s="63"/>
      <c r="AF334" s="63"/>
      <c r="AG334" s="63"/>
      <c r="AH334" s="63"/>
      <c r="AI334" s="63"/>
      <c r="AJ334" s="63"/>
      <c r="AK334" s="63"/>
      <c r="AL334" s="63"/>
      <c r="AM334" s="63"/>
      <c r="AN334" s="63"/>
      <c r="AO334" s="63"/>
      <c r="AP334" s="63"/>
      <c r="AQ334" s="63"/>
      <c r="AR334" s="63"/>
      <c r="AS334" s="63"/>
      <c r="AT334" s="63"/>
      <c r="AU334" s="63"/>
      <c r="AV334" s="63"/>
      <c r="AW334" s="63"/>
      <c r="AX334" s="63"/>
      <c r="AY334" s="63"/>
    </row>
    <row r="335" spans="5:51" x14ac:dyDescent="0.25"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  <c r="AA335" s="63"/>
      <c r="AB335" s="63"/>
      <c r="AC335" s="63"/>
      <c r="AD335" s="63"/>
      <c r="AE335" s="63"/>
      <c r="AF335" s="63"/>
      <c r="AG335" s="63"/>
      <c r="AH335" s="63"/>
      <c r="AI335" s="63"/>
      <c r="AJ335" s="63"/>
      <c r="AK335" s="63"/>
      <c r="AL335" s="63"/>
      <c r="AM335" s="63"/>
      <c r="AN335" s="63"/>
      <c r="AO335" s="63"/>
      <c r="AP335" s="63"/>
      <c r="AQ335" s="63"/>
      <c r="AR335" s="63"/>
      <c r="AS335" s="63"/>
      <c r="AT335" s="63"/>
      <c r="AU335" s="63"/>
      <c r="AV335" s="63"/>
      <c r="AW335" s="63"/>
      <c r="AX335" s="63"/>
      <c r="AY335" s="63"/>
    </row>
    <row r="336" spans="5:51" x14ac:dyDescent="0.25"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  <c r="AA336" s="63"/>
      <c r="AB336" s="63"/>
      <c r="AC336" s="63"/>
      <c r="AD336" s="63"/>
      <c r="AE336" s="63"/>
      <c r="AF336" s="63"/>
      <c r="AG336" s="63"/>
      <c r="AH336" s="63"/>
      <c r="AI336" s="63"/>
      <c r="AJ336" s="63"/>
      <c r="AK336" s="63"/>
      <c r="AL336" s="63"/>
      <c r="AM336" s="63"/>
      <c r="AN336" s="63"/>
      <c r="AO336" s="63"/>
      <c r="AP336" s="63"/>
      <c r="AQ336" s="63"/>
      <c r="AR336" s="63"/>
      <c r="AS336" s="63"/>
      <c r="AT336" s="63"/>
      <c r="AU336" s="63"/>
      <c r="AV336" s="63"/>
      <c r="AW336" s="63"/>
      <c r="AX336" s="63"/>
      <c r="AY336" s="63"/>
    </row>
    <row r="337" spans="5:51" x14ac:dyDescent="0.25"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  <c r="AA337" s="63"/>
      <c r="AB337" s="63"/>
      <c r="AC337" s="63"/>
      <c r="AD337" s="63"/>
      <c r="AE337" s="63"/>
      <c r="AF337" s="63"/>
      <c r="AG337" s="63"/>
      <c r="AH337" s="63"/>
      <c r="AI337" s="63"/>
      <c r="AJ337" s="63"/>
      <c r="AK337" s="63"/>
      <c r="AL337" s="63"/>
      <c r="AM337" s="63"/>
      <c r="AN337" s="63"/>
      <c r="AO337" s="63"/>
      <c r="AP337" s="63"/>
      <c r="AQ337" s="63"/>
      <c r="AR337" s="63"/>
      <c r="AS337" s="63"/>
      <c r="AT337" s="63"/>
      <c r="AU337" s="63"/>
      <c r="AV337" s="63"/>
      <c r="AW337" s="63"/>
      <c r="AX337" s="63"/>
      <c r="AY337" s="63"/>
    </row>
    <row r="338" spans="5:51" x14ac:dyDescent="0.25"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  <c r="AA338" s="63"/>
      <c r="AB338" s="63"/>
      <c r="AC338" s="63"/>
      <c r="AD338" s="63"/>
      <c r="AE338" s="63"/>
      <c r="AF338" s="63"/>
      <c r="AG338" s="63"/>
      <c r="AH338" s="63"/>
      <c r="AI338" s="63"/>
      <c r="AJ338" s="63"/>
      <c r="AK338" s="63"/>
      <c r="AL338" s="63"/>
      <c r="AM338" s="63"/>
      <c r="AN338" s="63"/>
      <c r="AO338" s="63"/>
      <c r="AP338" s="63"/>
      <c r="AQ338" s="63"/>
      <c r="AR338" s="63"/>
      <c r="AS338" s="63"/>
      <c r="AT338" s="63"/>
      <c r="AU338" s="63"/>
      <c r="AV338" s="63"/>
      <c r="AW338" s="63"/>
      <c r="AX338" s="63"/>
      <c r="AY338" s="63"/>
    </row>
    <row r="339" spans="5:51" x14ac:dyDescent="0.25"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  <c r="AA339" s="63"/>
      <c r="AB339" s="63"/>
      <c r="AC339" s="63"/>
      <c r="AD339" s="63"/>
      <c r="AE339" s="63"/>
      <c r="AF339" s="63"/>
      <c r="AG339" s="63"/>
      <c r="AH339" s="63"/>
      <c r="AI339" s="63"/>
      <c r="AJ339" s="63"/>
      <c r="AK339" s="63"/>
      <c r="AL339" s="63"/>
      <c r="AM339" s="63"/>
      <c r="AN339" s="63"/>
      <c r="AO339" s="63"/>
      <c r="AP339" s="63"/>
      <c r="AQ339" s="63"/>
      <c r="AR339" s="63"/>
      <c r="AS339" s="63"/>
      <c r="AT339" s="63"/>
      <c r="AU339" s="63"/>
      <c r="AV339" s="63"/>
      <c r="AW339" s="63"/>
      <c r="AX339" s="63"/>
      <c r="AY339" s="63"/>
    </row>
    <row r="340" spans="5:51" x14ac:dyDescent="0.25"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  <c r="AA340" s="63"/>
      <c r="AB340" s="63"/>
      <c r="AC340" s="63"/>
      <c r="AD340" s="63"/>
      <c r="AE340" s="63"/>
      <c r="AF340" s="63"/>
      <c r="AG340" s="63"/>
      <c r="AH340" s="63"/>
      <c r="AI340" s="63"/>
      <c r="AJ340" s="63"/>
      <c r="AK340" s="63"/>
      <c r="AL340" s="63"/>
      <c r="AM340" s="63"/>
      <c r="AN340" s="63"/>
      <c r="AO340" s="63"/>
      <c r="AP340" s="63"/>
      <c r="AQ340" s="63"/>
      <c r="AR340" s="63"/>
      <c r="AS340" s="63"/>
      <c r="AT340" s="63"/>
      <c r="AU340" s="63"/>
      <c r="AV340" s="63"/>
      <c r="AW340" s="63"/>
      <c r="AX340" s="63"/>
      <c r="AY340" s="63"/>
    </row>
    <row r="341" spans="5:51" x14ac:dyDescent="0.25"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  <c r="AA341" s="63"/>
      <c r="AB341" s="63"/>
      <c r="AC341" s="63"/>
      <c r="AD341" s="63"/>
      <c r="AE341" s="63"/>
      <c r="AF341" s="63"/>
      <c r="AG341" s="63"/>
      <c r="AH341" s="63"/>
      <c r="AI341" s="63"/>
      <c r="AJ341" s="63"/>
      <c r="AK341" s="63"/>
      <c r="AL341" s="63"/>
      <c r="AM341" s="63"/>
      <c r="AN341" s="63"/>
      <c r="AO341" s="63"/>
      <c r="AP341" s="63"/>
      <c r="AQ341" s="63"/>
      <c r="AR341" s="63"/>
      <c r="AS341" s="63"/>
      <c r="AT341" s="63"/>
      <c r="AU341" s="63"/>
      <c r="AV341" s="63"/>
      <c r="AW341" s="63"/>
      <c r="AX341" s="63"/>
      <c r="AY341" s="63"/>
    </row>
    <row r="342" spans="5:51" x14ac:dyDescent="0.25"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  <c r="AA342" s="63"/>
      <c r="AB342" s="63"/>
      <c r="AC342" s="63"/>
      <c r="AD342" s="63"/>
      <c r="AE342" s="63"/>
      <c r="AF342" s="63"/>
      <c r="AG342" s="63"/>
      <c r="AH342" s="63"/>
      <c r="AI342" s="63"/>
      <c r="AJ342" s="63"/>
      <c r="AK342" s="63"/>
      <c r="AL342" s="63"/>
      <c r="AM342" s="63"/>
      <c r="AN342" s="63"/>
      <c r="AO342" s="63"/>
      <c r="AP342" s="63"/>
      <c r="AQ342" s="63"/>
      <c r="AR342" s="63"/>
      <c r="AS342" s="63"/>
      <c r="AT342" s="63"/>
      <c r="AU342" s="63"/>
      <c r="AV342" s="63"/>
      <c r="AW342" s="63"/>
      <c r="AX342" s="63"/>
      <c r="AY342" s="63"/>
    </row>
    <row r="343" spans="5:51" x14ac:dyDescent="0.25"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  <c r="AA343" s="63"/>
      <c r="AB343" s="63"/>
      <c r="AC343" s="63"/>
      <c r="AD343" s="63"/>
      <c r="AE343" s="63"/>
      <c r="AF343" s="63"/>
      <c r="AG343" s="63"/>
      <c r="AH343" s="63"/>
      <c r="AI343" s="63"/>
      <c r="AJ343" s="63"/>
      <c r="AK343" s="63"/>
      <c r="AL343" s="63"/>
      <c r="AM343" s="63"/>
      <c r="AN343" s="63"/>
      <c r="AO343" s="63"/>
      <c r="AP343" s="63"/>
      <c r="AQ343" s="63"/>
      <c r="AR343" s="63"/>
      <c r="AS343" s="63"/>
      <c r="AT343" s="63"/>
      <c r="AU343" s="63"/>
      <c r="AV343" s="63"/>
      <c r="AW343" s="63"/>
      <c r="AX343" s="63"/>
      <c r="AY343" s="63"/>
    </row>
    <row r="344" spans="5:51" x14ac:dyDescent="0.25"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  <c r="AA344" s="63"/>
      <c r="AB344" s="63"/>
      <c r="AC344" s="63"/>
      <c r="AD344" s="63"/>
      <c r="AE344" s="63"/>
      <c r="AF344" s="63"/>
      <c r="AG344" s="63"/>
      <c r="AH344" s="63"/>
      <c r="AI344" s="63"/>
      <c r="AJ344" s="63"/>
      <c r="AK344" s="63"/>
      <c r="AL344" s="63"/>
      <c r="AM344" s="63"/>
      <c r="AN344" s="63"/>
      <c r="AO344" s="63"/>
      <c r="AP344" s="63"/>
      <c r="AQ344" s="63"/>
      <c r="AR344" s="63"/>
      <c r="AS344" s="63"/>
      <c r="AT344" s="63"/>
      <c r="AU344" s="63"/>
      <c r="AV344" s="63"/>
      <c r="AW344" s="63"/>
      <c r="AX344" s="63"/>
      <c r="AY344" s="63"/>
    </row>
    <row r="345" spans="5:51" x14ac:dyDescent="0.25"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  <c r="AA345" s="63"/>
      <c r="AB345" s="63"/>
      <c r="AC345" s="63"/>
      <c r="AD345" s="63"/>
      <c r="AE345" s="63"/>
      <c r="AF345" s="63"/>
      <c r="AG345" s="63"/>
      <c r="AH345" s="63"/>
      <c r="AI345" s="63"/>
      <c r="AJ345" s="63"/>
      <c r="AK345" s="63"/>
      <c r="AL345" s="63"/>
      <c r="AM345" s="63"/>
      <c r="AN345" s="63"/>
      <c r="AO345" s="63"/>
      <c r="AP345" s="63"/>
      <c r="AQ345" s="63"/>
      <c r="AR345" s="63"/>
      <c r="AS345" s="63"/>
      <c r="AT345" s="63"/>
      <c r="AU345" s="63"/>
      <c r="AV345" s="63"/>
      <c r="AW345" s="63"/>
      <c r="AX345" s="63"/>
      <c r="AY345" s="63"/>
    </row>
    <row r="346" spans="5:51" x14ac:dyDescent="0.25"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  <c r="AA346" s="63"/>
      <c r="AB346" s="63"/>
      <c r="AC346" s="63"/>
      <c r="AD346" s="63"/>
      <c r="AE346" s="63"/>
      <c r="AF346" s="63"/>
      <c r="AG346" s="63"/>
      <c r="AH346" s="63"/>
      <c r="AI346" s="63"/>
      <c r="AJ346" s="63"/>
      <c r="AK346" s="63"/>
      <c r="AL346" s="63"/>
      <c r="AM346" s="63"/>
      <c r="AN346" s="63"/>
      <c r="AO346" s="63"/>
      <c r="AP346" s="63"/>
      <c r="AQ346" s="63"/>
      <c r="AR346" s="63"/>
      <c r="AS346" s="63"/>
      <c r="AT346" s="63"/>
      <c r="AU346" s="63"/>
      <c r="AV346" s="63"/>
      <c r="AW346" s="63"/>
      <c r="AX346" s="63"/>
      <c r="AY346" s="63"/>
    </row>
    <row r="347" spans="5:51" x14ac:dyDescent="0.25"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  <c r="AA347" s="63"/>
      <c r="AB347" s="63"/>
      <c r="AC347" s="63"/>
      <c r="AD347" s="63"/>
      <c r="AE347" s="63"/>
      <c r="AF347" s="63"/>
      <c r="AG347" s="63"/>
      <c r="AH347" s="63"/>
      <c r="AI347" s="63"/>
      <c r="AJ347" s="63"/>
      <c r="AK347" s="63"/>
      <c r="AL347" s="63"/>
      <c r="AM347" s="63"/>
      <c r="AN347" s="63"/>
      <c r="AO347" s="63"/>
      <c r="AP347" s="63"/>
      <c r="AQ347" s="63"/>
      <c r="AR347" s="63"/>
      <c r="AS347" s="63"/>
      <c r="AT347" s="63"/>
      <c r="AU347" s="63"/>
      <c r="AV347" s="63"/>
      <c r="AW347" s="63"/>
      <c r="AX347" s="63"/>
      <c r="AY347" s="63"/>
    </row>
    <row r="348" spans="5:51" x14ac:dyDescent="0.25"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  <c r="AA348" s="63"/>
      <c r="AB348" s="63"/>
      <c r="AC348" s="63"/>
      <c r="AD348" s="63"/>
      <c r="AE348" s="63"/>
      <c r="AF348" s="63"/>
      <c r="AG348" s="63"/>
      <c r="AH348" s="63"/>
      <c r="AI348" s="63"/>
      <c r="AJ348" s="63"/>
      <c r="AK348" s="63"/>
      <c r="AL348" s="63"/>
      <c r="AM348" s="63"/>
      <c r="AN348" s="63"/>
      <c r="AO348" s="63"/>
      <c r="AP348" s="63"/>
      <c r="AQ348" s="63"/>
      <c r="AR348" s="63"/>
      <c r="AS348" s="63"/>
      <c r="AT348" s="63"/>
      <c r="AU348" s="63"/>
      <c r="AV348" s="63"/>
      <c r="AW348" s="63"/>
      <c r="AX348" s="63"/>
      <c r="AY348" s="63"/>
    </row>
    <row r="349" spans="5:51" x14ac:dyDescent="0.25"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  <c r="AA349" s="63"/>
      <c r="AB349" s="63"/>
      <c r="AC349" s="63"/>
      <c r="AD349" s="63"/>
      <c r="AE349" s="63"/>
      <c r="AF349" s="63"/>
      <c r="AG349" s="63"/>
      <c r="AH349" s="63"/>
      <c r="AI349" s="63"/>
      <c r="AJ349" s="63"/>
      <c r="AK349" s="63"/>
      <c r="AL349" s="63"/>
      <c r="AM349" s="63"/>
      <c r="AN349" s="63"/>
      <c r="AO349" s="63"/>
      <c r="AP349" s="63"/>
      <c r="AQ349" s="63"/>
      <c r="AR349" s="63"/>
      <c r="AS349" s="63"/>
      <c r="AT349" s="63"/>
      <c r="AU349" s="63"/>
      <c r="AV349" s="63"/>
      <c r="AW349" s="63"/>
      <c r="AX349" s="63"/>
      <c r="AY349" s="63"/>
    </row>
    <row r="350" spans="5:51" x14ac:dyDescent="0.25"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  <c r="AA350" s="63"/>
      <c r="AB350" s="63"/>
      <c r="AC350" s="63"/>
      <c r="AD350" s="63"/>
      <c r="AE350" s="63"/>
      <c r="AF350" s="63"/>
      <c r="AG350" s="63"/>
      <c r="AH350" s="63"/>
      <c r="AI350" s="63"/>
      <c r="AJ350" s="63"/>
      <c r="AK350" s="63"/>
      <c r="AL350" s="63"/>
      <c r="AM350" s="63"/>
      <c r="AN350" s="63"/>
      <c r="AO350" s="63"/>
      <c r="AP350" s="63"/>
      <c r="AQ350" s="63"/>
      <c r="AR350" s="63"/>
      <c r="AS350" s="63"/>
      <c r="AT350" s="63"/>
      <c r="AU350" s="63"/>
      <c r="AV350" s="63"/>
      <c r="AW350" s="63"/>
      <c r="AX350" s="63"/>
      <c r="AY350" s="63"/>
    </row>
    <row r="351" spans="5:51" x14ac:dyDescent="0.25"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  <c r="AA351" s="63"/>
      <c r="AB351" s="63"/>
      <c r="AC351" s="63"/>
      <c r="AD351" s="63"/>
      <c r="AE351" s="63"/>
      <c r="AF351" s="63"/>
      <c r="AG351" s="63"/>
      <c r="AH351" s="63"/>
      <c r="AI351" s="63"/>
      <c r="AJ351" s="63"/>
      <c r="AK351" s="63"/>
      <c r="AL351" s="63"/>
      <c r="AM351" s="63"/>
      <c r="AN351" s="63"/>
      <c r="AO351" s="63"/>
      <c r="AP351" s="63"/>
      <c r="AQ351" s="63"/>
      <c r="AR351" s="63"/>
      <c r="AS351" s="63"/>
      <c r="AT351" s="63"/>
      <c r="AU351" s="63"/>
      <c r="AV351" s="63"/>
      <c r="AW351" s="63"/>
      <c r="AX351" s="63"/>
      <c r="AY351" s="63"/>
    </row>
    <row r="352" spans="5:51" x14ac:dyDescent="0.25"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  <c r="AA352" s="63"/>
      <c r="AB352" s="63"/>
      <c r="AC352" s="63"/>
      <c r="AD352" s="63"/>
      <c r="AE352" s="63"/>
      <c r="AF352" s="63"/>
      <c r="AG352" s="63"/>
      <c r="AH352" s="63"/>
      <c r="AI352" s="63"/>
      <c r="AJ352" s="63"/>
      <c r="AK352" s="63"/>
      <c r="AL352" s="63"/>
      <c r="AM352" s="63"/>
      <c r="AN352" s="63"/>
      <c r="AO352" s="63"/>
      <c r="AP352" s="63"/>
      <c r="AQ352" s="63"/>
      <c r="AR352" s="63"/>
      <c r="AS352" s="63"/>
      <c r="AT352" s="63"/>
      <c r="AU352" s="63"/>
      <c r="AV352" s="63"/>
      <c r="AW352" s="63"/>
      <c r="AX352" s="63"/>
      <c r="AY352" s="63"/>
    </row>
    <row r="353" spans="5:51" x14ac:dyDescent="0.25"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  <c r="AA353" s="63"/>
      <c r="AB353" s="63"/>
      <c r="AC353" s="63"/>
      <c r="AD353" s="63"/>
      <c r="AE353" s="63"/>
      <c r="AF353" s="63"/>
      <c r="AG353" s="63"/>
      <c r="AH353" s="63"/>
      <c r="AI353" s="63"/>
      <c r="AJ353" s="63"/>
      <c r="AK353" s="63"/>
      <c r="AL353" s="63"/>
      <c r="AM353" s="63"/>
      <c r="AN353" s="63"/>
      <c r="AO353" s="63"/>
      <c r="AP353" s="63"/>
      <c r="AQ353" s="63"/>
      <c r="AR353" s="63"/>
      <c r="AS353" s="63"/>
      <c r="AT353" s="63"/>
      <c r="AU353" s="63"/>
      <c r="AV353" s="63"/>
      <c r="AW353" s="63"/>
      <c r="AX353" s="63"/>
      <c r="AY353" s="63"/>
    </row>
    <row r="354" spans="5:51" x14ac:dyDescent="0.25"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  <c r="AA354" s="63"/>
      <c r="AB354" s="63"/>
      <c r="AC354" s="63"/>
      <c r="AD354" s="63"/>
      <c r="AE354" s="63"/>
      <c r="AF354" s="63"/>
      <c r="AG354" s="63"/>
      <c r="AH354" s="63"/>
      <c r="AI354" s="63"/>
      <c r="AJ354" s="63"/>
      <c r="AK354" s="63"/>
      <c r="AL354" s="63"/>
      <c r="AM354" s="63"/>
      <c r="AN354" s="63"/>
      <c r="AO354" s="63"/>
      <c r="AP354" s="63"/>
      <c r="AQ354" s="63"/>
      <c r="AR354" s="63"/>
      <c r="AS354" s="63"/>
      <c r="AT354" s="63"/>
      <c r="AU354" s="63"/>
      <c r="AV354" s="63"/>
      <c r="AW354" s="63"/>
      <c r="AX354" s="63"/>
      <c r="AY354" s="63"/>
    </row>
    <row r="355" spans="5:51" x14ac:dyDescent="0.25"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  <c r="AA355" s="63"/>
      <c r="AB355" s="63"/>
      <c r="AC355" s="63"/>
      <c r="AD355" s="63"/>
      <c r="AE355" s="63"/>
      <c r="AF355" s="63"/>
      <c r="AG355" s="63"/>
      <c r="AH355" s="63"/>
      <c r="AI355" s="63"/>
      <c r="AJ355" s="63"/>
      <c r="AK355" s="63"/>
      <c r="AL355" s="63"/>
      <c r="AM355" s="63"/>
      <c r="AN355" s="63"/>
      <c r="AO355" s="63"/>
      <c r="AP355" s="63"/>
      <c r="AQ355" s="63"/>
      <c r="AR355" s="63"/>
      <c r="AS355" s="63"/>
      <c r="AT355" s="63"/>
      <c r="AU355" s="63"/>
      <c r="AV355" s="63"/>
      <c r="AW355" s="63"/>
      <c r="AX355" s="63"/>
      <c r="AY355" s="63"/>
    </row>
    <row r="356" spans="5:51" x14ac:dyDescent="0.25"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  <c r="AA356" s="63"/>
      <c r="AB356" s="63"/>
      <c r="AC356" s="63"/>
      <c r="AD356" s="63"/>
      <c r="AE356" s="63"/>
      <c r="AF356" s="63"/>
      <c r="AG356" s="63"/>
      <c r="AH356" s="63"/>
      <c r="AI356" s="63"/>
      <c r="AJ356" s="63"/>
      <c r="AK356" s="63"/>
      <c r="AL356" s="63"/>
      <c r="AM356" s="63"/>
      <c r="AN356" s="63"/>
      <c r="AO356" s="63"/>
      <c r="AP356" s="63"/>
      <c r="AQ356" s="63"/>
      <c r="AR356" s="63"/>
      <c r="AS356" s="63"/>
      <c r="AT356" s="63"/>
      <c r="AU356" s="63"/>
      <c r="AV356" s="63"/>
      <c r="AW356" s="63"/>
      <c r="AX356" s="63"/>
      <c r="AY356" s="63"/>
    </row>
    <row r="357" spans="5:51" x14ac:dyDescent="0.25"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  <c r="AA357" s="63"/>
      <c r="AB357" s="63"/>
      <c r="AC357" s="63"/>
      <c r="AD357" s="63"/>
      <c r="AE357" s="63"/>
      <c r="AF357" s="63"/>
      <c r="AG357" s="63"/>
      <c r="AH357" s="63"/>
      <c r="AI357" s="63"/>
      <c r="AJ357" s="63"/>
      <c r="AK357" s="63"/>
      <c r="AL357" s="63"/>
      <c r="AM357" s="63"/>
      <c r="AN357" s="63"/>
      <c r="AO357" s="63"/>
      <c r="AP357" s="63"/>
      <c r="AQ357" s="63"/>
      <c r="AR357" s="63"/>
      <c r="AS357" s="63"/>
      <c r="AT357" s="63"/>
      <c r="AU357" s="63"/>
      <c r="AV357" s="63"/>
      <c r="AW357" s="63"/>
      <c r="AX357" s="63"/>
      <c r="AY357" s="63"/>
    </row>
    <row r="358" spans="5:51" x14ac:dyDescent="0.25"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  <c r="AA358" s="63"/>
      <c r="AB358" s="63"/>
      <c r="AC358" s="63"/>
      <c r="AD358" s="63"/>
      <c r="AE358" s="63"/>
      <c r="AF358" s="63"/>
      <c r="AG358" s="63"/>
      <c r="AH358" s="63"/>
      <c r="AI358" s="63"/>
      <c r="AJ358" s="63"/>
      <c r="AK358" s="63"/>
      <c r="AL358" s="63"/>
      <c r="AM358" s="63"/>
      <c r="AN358" s="63"/>
      <c r="AO358" s="63"/>
      <c r="AP358" s="63"/>
      <c r="AQ358" s="63"/>
      <c r="AR358" s="63"/>
      <c r="AS358" s="63"/>
      <c r="AT358" s="63"/>
      <c r="AU358" s="63"/>
      <c r="AV358" s="63"/>
      <c r="AW358" s="63"/>
      <c r="AX358" s="63"/>
      <c r="AY358" s="63"/>
    </row>
    <row r="359" spans="5:51" x14ac:dyDescent="0.25"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  <c r="AA359" s="63"/>
      <c r="AB359" s="63"/>
      <c r="AC359" s="63"/>
      <c r="AD359" s="63"/>
      <c r="AE359" s="63"/>
      <c r="AF359" s="63"/>
      <c r="AG359" s="63"/>
      <c r="AH359" s="63"/>
      <c r="AI359" s="63"/>
      <c r="AJ359" s="63"/>
      <c r="AK359" s="63"/>
      <c r="AL359" s="63"/>
      <c r="AM359" s="63"/>
      <c r="AN359" s="63"/>
      <c r="AO359" s="63"/>
      <c r="AP359" s="63"/>
      <c r="AQ359" s="63"/>
      <c r="AR359" s="63"/>
      <c r="AS359" s="63"/>
      <c r="AT359" s="63"/>
      <c r="AU359" s="63"/>
      <c r="AV359" s="63"/>
      <c r="AW359" s="63"/>
      <c r="AX359" s="63"/>
      <c r="AY359" s="63"/>
    </row>
    <row r="360" spans="5:51" x14ac:dyDescent="0.25"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  <c r="AA360" s="63"/>
      <c r="AB360" s="63"/>
      <c r="AC360" s="63"/>
      <c r="AD360" s="63"/>
      <c r="AE360" s="63"/>
      <c r="AF360" s="63"/>
      <c r="AG360" s="63"/>
      <c r="AH360" s="63"/>
      <c r="AI360" s="63"/>
      <c r="AJ360" s="63"/>
      <c r="AK360" s="63"/>
      <c r="AL360" s="63"/>
      <c r="AM360" s="63"/>
      <c r="AN360" s="63"/>
      <c r="AO360" s="63"/>
      <c r="AP360" s="63"/>
      <c r="AQ360" s="63"/>
      <c r="AR360" s="63"/>
      <c r="AS360" s="63"/>
      <c r="AT360" s="63"/>
      <c r="AU360" s="63"/>
      <c r="AV360" s="63"/>
      <c r="AW360" s="63"/>
      <c r="AX360" s="63"/>
      <c r="AY360" s="63"/>
    </row>
    <row r="361" spans="5:51" x14ac:dyDescent="0.25"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  <c r="AA361" s="63"/>
      <c r="AB361" s="63"/>
      <c r="AC361" s="63"/>
      <c r="AD361" s="63"/>
      <c r="AE361" s="63"/>
      <c r="AF361" s="63"/>
      <c r="AG361" s="63"/>
      <c r="AH361" s="63"/>
      <c r="AI361" s="63"/>
      <c r="AJ361" s="63"/>
      <c r="AK361" s="63"/>
      <c r="AL361" s="63"/>
      <c r="AM361" s="63"/>
      <c r="AN361" s="63"/>
      <c r="AO361" s="63"/>
      <c r="AP361" s="63"/>
      <c r="AQ361" s="63"/>
      <c r="AR361" s="63"/>
      <c r="AS361" s="63"/>
      <c r="AT361" s="63"/>
      <c r="AU361" s="63"/>
      <c r="AV361" s="63"/>
      <c r="AW361" s="63"/>
      <c r="AX361" s="63"/>
      <c r="AY361" s="63"/>
    </row>
    <row r="362" spans="5:51" x14ac:dyDescent="0.25"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  <c r="AA362" s="63"/>
      <c r="AB362" s="63"/>
      <c r="AC362" s="63"/>
      <c r="AD362" s="63"/>
      <c r="AE362" s="63"/>
      <c r="AF362" s="63"/>
      <c r="AG362" s="63"/>
      <c r="AH362" s="63"/>
      <c r="AI362" s="63"/>
      <c r="AJ362" s="63"/>
      <c r="AK362" s="63"/>
      <c r="AL362" s="63"/>
      <c r="AM362" s="63"/>
      <c r="AN362" s="63"/>
      <c r="AO362" s="63"/>
      <c r="AP362" s="63"/>
      <c r="AQ362" s="63"/>
      <c r="AR362" s="63"/>
      <c r="AS362" s="63"/>
      <c r="AT362" s="63"/>
      <c r="AU362" s="63"/>
      <c r="AV362" s="63"/>
      <c r="AW362" s="63"/>
      <c r="AX362" s="63"/>
      <c r="AY362" s="63"/>
    </row>
    <row r="363" spans="5:51" x14ac:dyDescent="0.25"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  <c r="AA363" s="63"/>
      <c r="AB363" s="63"/>
      <c r="AC363" s="63"/>
      <c r="AD363" s="63"/>
      <c r="AE363" s="63"/>
      <c r="AF363" s="63"/>
      <c r="AG363" s="63"/>
      <c r="AH363" s="63"/>
      <c r="AI363" s="63"/>
      <c r="AJ363" s="63"/>
      <c r="AK363" s="63"/>
      <c r="AL363" s="63"/>
      <c r="AM363" s="63"/>
      <c r="AN363" s="63"/>
      <c r="AO363" s="63"/>
      <c r="AP363" s="63"/>
      <c r="AQ363" s="63"/>
      <c r="AR363" s="63"/>
      <c r="AS363" s="63"/>
      <c r="AT363" s="63"/>
      <c r="AU363" s="63"/>
      <c r="AV363" s="63"/>
      <c r="AW363" s="63"/>
      <c r="AX363" s="63"/>
      <c r="AY363" s="63"/>
    </row>
    <row r="364" spans="5:51" x14ac:dyDescent="0.25"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  <c r="AA364" s="63"/>
      <c r="AB364" s="63"/>
      <c r="AC364" s="63"/>
      <c r="AD364" s="63"/>
      <c r="AE364" s="63"/>
      <c r="AF364" s="63"/>
      <c r="AG364" s="63"/>
      <c r="AH364" s="63"/>
      <c r="AI364" s="63"/>
      <c r="AJ364" s="63"/>
      <c r="AK364" s="63"/>
      <c r="AL364" s="63"/>
      <c r="AM364" s="63"/>
      <c r="AN364" s="63"/>
      <c r="AO364" s="63"/>
      <c r="AP364" s="63"/>
      <c r="AQ364" s="63"/>
      <c r="AR364" s="63"/>
      <c r="AS364" s="63"/>
      <c r="AT364" s="63"/>
      <c r="AU364" s="63"/>
      <c r="AV364" s="63"/>
      <c r="AW364" s="63"/>
      <c r="AX364" s="63"/>
      <c r="AY364" s="63"/>
    </row>
    <row r="365" spans="5:51" x14ac:dyDescent="0.25"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  <c r="AA365" s="63"/>
      <c r="AB365" s="63"/>
      <c r="AC365" s="63"/>
      <c r="AD365" s="63"/>
      <c r="AE365" s="63"/>
      <c r="AF365" s="63"/>
      <c r="AG365" s="63"/>
      <c r="AH365" s="63"/>
      <c r="AI365" s="63"/>
      <c r="AJ365" s="63"/>
      <c r="AK365" s="63"/>
      <c r="AL365" s="63"/>
      <c r="AM365" s="63"/>
      <c r="AN365" s="63"/>
      <c r="AO365" s="63"/>
      <c r="AP365" s="63"/>
      <c r="AQ365" s="63"/>
      <c r="AR365" s="63"/>
      <c r="AS365" s="63"/>
      <c r="AT365" s="63"/>
      <c r="AU365" s="63"/>
      <c r="AV365" s="63"/>
      <c r="AW365" s="63"/>
      <c r="AX365" s="63"/>
      <c r="AY365" s="63"/>
    </row>
    <row r="366" spans="5:51" x14ac:dyDescent="0.25"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  <c r="AA366" s="63"/>
      <c r="AB366" s="63"/>
      <c r="AC366" s="63"/>
      <c r="AD366" s="63"/>
      <c r="AE366" s="63"/>
      <c r="AF366" s="63"/>
      <c r="AG366" s="63"/>
      <c r="AH366" s="63"/>
      <c r="AI366" s="63"/>
      <c r="AJ366" s="63"/>
      <c r="AK366" s="63"/>
      <c r="AL366" s="63"/>
      <c r="AM366" s="63"/>
      <c r="AN366" s="63"/>
      <c r="AO366" s="63"/>
      <c r="AP366" s="63"/>
      <c r="AQ366" s="63"/>
      <c r="AR366" s="63"/>
      <c r="AS366" s="63"/>
      <c r="AT366" s="63"/>
      <c r="AU366" s="63"/>
      <c r="AV366" s="63"/>
      <c r="AW366" s="63"/>
      <c r="AX366" s="63"/>
      <c r="AY366" s="63"/>
    </row>
    <row r="367" spans="5:51" x14ac:dyDescent="0.25"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  <c r="AA367" s="63"/>
      <c r="AB367" s="63"/>
      <c r="AC367" s="63"/>
      <c r="AD367" s="63"/>
      <c r="AE367" s="63"/>
      <c r="AF367" s="63"/>
      <c r="AG367" s="63"/>
      <c r="AH367" s="63"/>
      <c r="AI367" s="63"/>
      <c r="AJ367" s="63"/>
      <c r="AK367" s="63"/>
      <c r="AL367" s="63"/>
      <c r="AM367" s="63"/>
      <c r="AN367" s="63"/>
      <c r="AO367" s="63"/>
      <c r="AP367" s="63"/>
      <c r="AQ367" s="63"/>
      <c r="AR367" s="63"/>
      <c r="AS367" s="63"/>
      <c r="AT367" s="63"/>
      <c r="AU367" s="63"/>
      <c r="AV367" s="63"/>
      <c r="AW367" s="63"/>
      <c r="AX367" s="63"/>
      <c r="AY367" s="63"/>
    </row>
    <row r="368" spans="5:51" x14ac:dyDescent="0.25"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  <c r="AA368" s="63"/>
      <c r="AB368" s="63"/>
      <c r="AC368" s="63"/>
      <c r="AD368" s="63"/>
      <c r="AE368" s="63"/>
      <c r="AF368" s="63"/>
      <c r="AG368" s="63"/>
      <c r="AH368" s="63"/>
      <c r="AI368" s="63"/>
      <c r="AJ368" s="63"/>
      <c r="AK368" s="63"/>
      <c r="AL368" s="63"/>
      <c r="AM368" s="63"/>
      <c r="AN368" s="63"/>
      <c r="AO368" s="63"/>
      <c r="AP368" s="63"/>
      <c r="AQ368" s="63"/>
      <c r="AR368" s="63"/>
      <c r="AS368" s="63"/>
      <c r="AT368" s="63"/>
      <c r="AU368" s="63"/>
      <c r="AV368" s="63"/>
      <c r="AW368" s="63"/>
      <c r="AX368" s="63"/>
      <c r="AY368" s="63"/>
    </row>
    <row r="369" spans="5:51" x14ac:dyDescent="0.25"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  <c r="AA369" s="63"/>
      <c r="AB369" s="63"/>
      <c r="AC369" s="63"/>
      <c r="AD369" s="63"/>
      <c r="AE369" s="63"/>
      <c r="AF369" s="63"/>
      <c r="AG369" s="63"/>
      <c r="AH369" s="63"/>
      <c r="AI369" s="63"/>
      <c r="AJ369" s="63"/>
      <c r="AK369" s="63"/>
      <c r="AL369" s="63"/>
      <c r="AM369" s="63"/>
      <c r="AN369" s="63"/>
      <c r="AO369" s="63"/>
      <c r="AP369" s="63"/>
      <c r="AQ369" s="63"/>
      <c r="AR369" s="63"/>
      <c r="AS369" s="63"/>
      <c r="AT369" s="63"/>
      <c r="AU369" s="63"/>
      <c r="AV369" s="63"/>
      <c r="AW369" s="63"/>
      <c r="AX369" s="63"/>
      <c r="AY369" s="63"/>
    </row>
    <row r="370" spans="5:51" x14ac:dyDescent="0.25"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  <c r="AA370" s="63"/>
      <c r="AB370" s="63"/>
      <c r="AC370" s="63"/>
      <c r="AD370" s="63"/>
      <c r="AE370" s="63"/>
      <c r="AF370" s="63"/>
      <c r="AG370" s="63"/>
      <c r="AH370" s="63"/>
      <c r="AI370" s="63"/>
      <c r="AJ370" s="63"/>
      <c r="AK370" s="63"/>
      <c r="AL370" s="63"/>
      <c r="AM370" s="63"/>
      <c r="AN370" s="63"/>
      <c r="AO370" s="63"/>
      <c r="AP370" s="63"/>
      <c r="AQ370" s="63"/>
      <c r="AR370" s="63"/>
      <c r="AS370" s="63"/>
      <c r="AT370" s="63"/>
      <c r="AU370" s="63"/>
      <c r="AV370" s="63"/>
      <c r="AW370" s="63"/>
      <c r="AX370" s="63"/>
      <c r="AY370" s="63"/>
    </row>
    <row r="371" spans="5:51" x14ac:dyDescent="0.25"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  <c r="AA371" s="63"/>
      <c r="AB371" s="63"/>
      <c r="AC371" s="63"/>
      <c r="AD371" s="63"/>
      <c r="AE371" s="63"/>
      <c r="AF371" s="63"/>
      <c r="AG371" s="63"/>
      <c r="AH371" s="63"/>
      <c r="AI371" s="63"/>
      <c r="AJ371" s="63"/>
      <c r="AK371" s="63"/>
      <c r="AL371" s="63"/>
      <c r="AM371" s="63"/>
      <c r="AN371" s="63"/>
      <c r="AO371" s="63"/>
      <c r="AP371" s="63"/>
      <c r="AQ371" s="63"/>
      <c r="AR371" s="63"/>
      <c r="AS371" s="63"/>
      <c r="AT371" s="63"/>
      <c r="AU371" s="63"/>
      <c r="AV371" s="63"/>
      <c r="AW371" s="63"/>
      <c r="AX371" s="63"/>
      <c r="AY371" s="63"/>
    </row>
    <row r="372" spans="5:51" x14ac:dyDescent="0.25"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  <c r="AA372" s="63"/>
      <c r="AB372" s="63"/>
      <c r="AC372" s="63"/>
      <c r="AD372" s="63"/>
      <c r="AE372" s="63"/>
      <c r="AF372" s="63"/>
      <c r="AG372" s="63"/>
      <c r="AH372" s="63"/>
      <c r="AI372" s="63"/>
      <c r="AJ372" s="63"/>
      <c r="AK372" s="63"/>
      <c r="AL372" s="63"/>
      <c r="AM372" s="63"/>
      <c r="AN372" s="63"/>
      <c r="AO372" s="63"/>
      <c r="AP372" s="63"/>
      <c r="AQ372" s="63"/>
      <c r="AR372" s="63"/>
      <c r="AS372" s="63"/>
      <c r="AT372" s="63"/>
      <c r="AU372" s="63"/>
      <c r="AV372" s="63"/>
      <c r="AW372" s="63"/>
      <c r="AX372" s="63"/>
      <c r="AY372" s="63"/>
    </row>
    <row r="373" spans="5:51" x14ac:dyDescent="0.25"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  <c r="AA373" s="63"/>
      <c r="AB373" s="63"/>
      <c r="AC373" s="63"/>
      <c r="AD373" s="63"/>
      <c r="AE373" s="63"/>
      <c r="AF373" s="63"/>
      <c r="AG373" s="63"/>
      <c r="AH373" s="63"/>
      <c r="AI373" s="63"/>
      <c r="AJ373" s="63"/>
      <c r="AK373" s="63"/>
      <c r="AL373" s="63"/>
      <c r="AM373" s="63"/>
      <c r="AN373" s="63"/>
      <c r="AO373" s="63"/>
      <c r="AP373" s="63"/>
      <c r="AQ373" s="63"/>
      <c r="AR373" s="63"/>
      <c r="AS373" s="63"/>
      <c r="AT373" s="63"/>
      <c r="AU373" s="63"/>
      <c r="AV373" s="63"/>
      <c r="AW373" s="63"/>
      <c r="AX373" s="63"/>
      <c r="AY373" s="63"/>
    </row>
    <row r="374" spans="5:51" x14ac:dyDescent="0.25"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  <c r="AA374" s="63"/>
      <c r="AB374" s="63"/>
      <c r="AC374" s="63"/>
      <c r="AD374" s="63"/>
      <c r="AE374" s="63"/>
      <c r="AF374" s="63"/>
      <c r="AG374" s="63"/>
      <c r="AH374" s="63"/>
      <c r="AI374" s="63"/>
      <c r="AJ374" s="63"/>
      <c r="AK374" s="63"/>
      <c r="AL374" s="63"/>
      <c r="AM374" s="63"/>
      <c r="AN374" s="63"/>
      <c r="AO374" s="63"/>
      <c r="AP374" s="63"/>
      <c r="AQ374" s="63"/>
      <c r="AR374" s="63"/>
      <c r="AS374" s="63"/>
      <c r="AT374" s="63"/>
      <c r="AU374" s="63"/>
      <c r="AV374" s="63"/>
      <c r="AW374" s="63"/>
      <c r="AX374" s="63"/>
      <c r="AY374" s="63"/>
    </row>
    <row r="375" spans="5:51" x14ac:dyDescent="0.25"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  <c r="AA375" s="63"/>
      <c r="AB375" s="63"/>
      <c r="AC375" s="63"/>
      <c r="AD375" s="63"/>
      <c r="AE375" s="63"/>
      <c r="AF375" s="63"/>
      <c r="AG375" s="63"/>
      <c r="AH375" s="63"/>
      <c r="AI375" s="63"/>
      <c r="AJ375" s="63"/>
      <c r="AK375" s="63"/>
      <c r="AL375" s="63"/>
      <c r="AM375" s="63"/>
      <c r="AN375" s="63"/>
      <c r="AO375" s="63"/>
      <c r="AP375" s="63"/>
      <c r="AQ375" s="63"/>
      <c r="AR375" s="63"/>
      <c r="AS375" s="63"/>
      <c r="AT375" s="63"/>
      <c r="AU375" s="63"/>
      <c r="AV375" s="63"/>
      <c r="AW375" s="63"/>
      <c r="AX375" s="63"/>
      <c r="AY375" s="63"/>
    </row>
    <row r="376" spans="5:51" x14ac:dyDescent="0.25"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  <c r="AA376" s="63"/>
      <c r="AB376" s="63"/>
      <c r="AC376" s="63"/>
      <c r="AD376" s="63"/>
      <c r="AE376" s="63"/>
      <c r="AF376" s="63"/>
      <c r="AG376" s="63"/>
      <c r="AH376" s="63"/>
      <c r="AI376" s="63"/>
      <c r="AJ376" s="63"/>
      <c r="AK376" s="63"/>
      <c r="AL376" s="63"/>
      <c r="AM376" s="63"/>
      <c r="AN376" s="63"/>
      <c r="AO376" s="63"/>
      <c r="AP376" s="63"/>
      <c r="AQ376" s="63"/>
      <c r="AR376" s="63"/>
      <c r="AS376" s="63"/>
      <c r="AT376" s="63"/>
      <c r="AU376" s="63"/>
      <c r="AV376" s="63"/>
      <c r="AW376" s="63"/>
      <c r="AX376" s="63"/>
      <c r="AY376" s="63"/>
    </row>
    <row r="377" spans="5:51" x14ac:dyDescent="0.25"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  <c r="AA377" s="63"/>
      <c r="AB377" s="63"/>
      <c r="AC377" s="63"/>
      <c r="AD377" s="63"/>
      <c r="AE377" s="63"/>
      <c r="AF377" s="63"/>
      <c r="AG377" s="63"/>
      <c r="AH377" s="63"/>
      <c r="AI377" s="63"/>
      <c r="AJ377" s="63"/>
      <c r="AK377" s="63"/>
      <c r="AL377" s="63"/>
      <c r="AM377" s="63"/>
      <c r="AN377" s="63"/>
      <c r="AO377" s="63"/>
      <c r="AP377" s="63"/>
      <c r="AQ377" s="63"/>
      <c r="AR377" s="63"/>
      <c r="AS377" s="63"/>
      <c r="AT377" s="63"/>
      <c r="AU377" s="63"/>
      <c r="AV377" s="63"/>
      <c r="AW377" s="63"/>
      <c r="AX377" s="63"/>
      <c r="AY377" s="63"/>
    </row>
    <row r="378" spans="5:51" x14ac:dyDescent="0.25"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  <c r="AA378" s="63"/>
      <c r="AB378" s="63"/>
      <c r="AC378" s="63"/>
      <c r="AD378" s="63"/>
      <c r="AE378" s="63"/>
      <c r="AF378" s="63"/>
      <c r="AG378" s="63"/>
      <c r="AH378" s="63"/>
      <c r="AI378" s="63"/>
      <c r="AJ378" s="63"/>
      <c r="AK378" s="63"/>
      <c r="AL378" s="63"/>
      <c r="AM378" s="63"/>
      <c r="AN378" s="63"/>
      <c r="AO378" s="63"/>
      <c r="AP378" s="63"/>
      <c r="AQ378" s="63"/>
      <c r="AR378" s="63"/>
      <c r="AS378" s="63"/>
      <c r="AT378" s="63"/>
      <c r="AU378" s="63"/>
      <c r="AV378" s="63"/>
      <c r="AW378" s="63"/>
      <c r="AX378" s="63"/>
      <c r="AY378" s="63"/>
    </row>
    <row r="379" spans="5:51" x14ac:dyDescent="0.25"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  <c r="AA379" s="63"/>
      <c r="AB379" s="63"/>
      <c r="AC379" s="63"/>
      <c r="AD379" s="63"/>
      <c r="AE379" s="63"/>
      <c r="AF379" s="63"/>
      <c r="AG379" s="63"/>
      <c r="AH379" s="63"/>
      <c r="AI379" s="63"/>
      <c r="AJ379" s="63"/>
      <c r="AK379" s="63"/>
      <c r="AL379" s="63"/>
      <c r="AM379" s="63"/>
      <c r="AN379" s="63"/>
      <c r="AO379" s="63"/>
      <c r="AP379" s="63"/>
      <c r="AQ379" s="63"/>
      <c r="AR379" s="63"/>
      <c r="AS379" s="63"/>
      <c r="AT379" s="63"/>
      <c r="AU379" s="63"/>
      <c r="AV379" s="63"/>
      <c r="AW379" s="63"/>
      <c r="AX379" s="63"/>
      <c r="AY379" s="63"/>
    </row>
    <row r="380" spans="5:51" x14ac:dyDescent="0.25"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  <c r="AA380" s="63"/>
      <c r="AB380" s="63"/>
      <c r="AC380" s="63"/>
      <c r="AD380" s="63"/>
      <c r="AE380" s="63"/>
      <c r="AF380" s="63"/>
      <c r="AG380" s="63"/>
      <c r="AH380" s="63"/>
      <c r="AI380" s="63"/>
      <c r="AJ380" s="63"/>
      <c r="AK380" s="63"/>
      <c r="AL380" s="63"/>
      <c r="AM380" s="63"/>
      <c r="AN380" s="63"/>
      <c r="AO380" s="63"/>
      <c r="AP380" s="63"/>
      <c r="AQ380" s="63"/>
      <c r="AR380" s="63"/>
      <c r="AS380" s="63"/>
      <c r="AT380" s="63"/>
      <c r="AU380" s="63"/>
      <c r="AV380" s="63"/>
      <c r="AW380" s="63"/>
      <c r="AX380" s="63"/>
      <c r="AY380" s="63"/>
    </row>
    <row r="381" spans="5:51" x14ac:dyDescent="0.25"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  <c r="AA381" s="63"/>
      <c r="AB381" s="63"/>
      <c r="AC381" s="63"/>
      <c r="AD381" s="63"/>
      <c r="AE381" s="63"/>
      <c r="AF381" s="63"/>
      <c r="AG381" s="63"/>
      <c r="AH381" s="63"/>
      <c r="AI381" s="63"/>
      <c r="AJ381" s="63"/>
      <c r="AK381" s="63"/>
      <c r="AL381" s="63"/>
      <c r="AM381" s="63"/>
      <c r="AN381" s="63"/>
      <c r="AO381" s="63"/>
      <c r="AP381" s="63"/>
      <c r="AQ381" s="63"/>
      <c r="AR381" s="63"/>
      <c r="AS381" s="63"/>
      <c r="AT381" s="63"/>
      <c r="AU381" s="63"/>
      <c r="AV381" s="63"/>
      <c r="AW381" s="63"/>
      <c r="AX381" s="63"/>
      <c r="AY381" s="63"/>
    </row>
    <row r="382" spans="5:51" x14ac:dyDescent="0.25"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  <c r="AA382" s="63"/>
      <c r="AB382" s="63"/>
      <c r="AC382" s="63"/>
      <c r="AD382" s="63"/>
      <c r="AE382" s="63"/>
      <c r="AF382" s="63"/>
      <c r="AG382" s="63"/>
      <c r="AH382" s="63"/>
      <c r="AI382" s="63"/>
      <c r="AJ382" s="63"/>
      <c r="AK382" s="63"/>
      <c r="AL382" s="63"/>
      <c r="AM382" s="63"/>
      <c r="AN382" s="63"/>
      <c r="AO382" s="63"/>
      <c r="AP382" s="63"/>
      <c r="AQ382" s="63"/>
      <c r="AR382" s="63"/>
      <c r="AS382" s="63"/>
      <c r="AT382" s="63"/>
      <c r="AU382" s="63"/>
      <c r="AV382" s="63"/>
      <c r="AW382" s="63"/>
      <c r="AX382" s="63"/>
      <c r="AY382" s="63"/>
    </row>
    <row r="383" spans="5:51" x14ac:dyDescent="0.25"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  <c r="AA383" s="63"/>
      <c r="AB383" s="63"/>
      <c r="AC383" s="63"/>
      <c r="AD383" s="63"/>
      <c r="AE383" s="63"/>
      <c r="AF383" s="63"/>
      <c r="AG383" s="63"/>
      <c r="AH383" s="63"/>
      <c r="AI383" s="63"/>
      <c r="AJ383" s="63"/>
      <c r="AK383" s="63"/>
      <c r="AL383" s="63"/>
      <c r="AM383" s="63"/>
      <c r="AN383" s="63"/>
      <c r="AO383" s="63"/>
      <c r="AP383" s="63"/>
      <c r="AQ383" s="63"/>
      <c r="AR383" s="63"/>
      <c r="AS383" s="63"/>
      <c r="AT383" s="63"/>
      <c r="AU383" s="63"/>
      <c r="AV383" s="63"/>
      <c r="AW383" s="63"/>
      <c r="AX383" s="63"/>
      <c r="AY383" s="63"/>
    </row>
    <row r="384" spans="5:51" x14ac:dyDescent="0.25"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  <c r="AA384" s="63"/>
      <c r="AB384" s="63"/>
      <c r="AC384" s="63"/>
      <c r="AD384" s="63"/>
      <c r="AE384" s="63"/>
      <c r="AF384" s="63"/>
      <c r="AG384" s="63"/>
      <c r="AH384" s="63"/>
      <c r="AI384" s="63"/>
      <c r="AJ384" s="63"/>
      <c r="AK384" s="63"/>
      <c r="AL384" s="63"/>
      <c r="AM384" s="63"/>
      <c r="AN384" s="63"/>
      <c r="AO384" s="63"/>
      <c r="AP384" s="63"/>
      <c r="AQ384" s="63"/>
      <c r="AR384" s="63"/>
      <c r="AS384" s="63"/>
      <c r="AT384" s="63"/>
      <c r="AU384" s="63"/>
      <c r="AV384" s="63"/>
      <c r="AW384" s="63"/>
      <c r="AX384" s="63"/>
      <c r="AY384" s="63"/>
    </row>
    <row r="385" spans="5:51" x14ac:dyDescent="0.25"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  <c r="AA385" s="63"/>
      <c r="AB385" s="63"/>
      <c r="AC385" s="63"/>
      <c r="AD385" s="63"/>
      <c r="AE385" s="63"/>
      <c r="AF385" s="63"/>
      <c r="AG385" s="63"/>
      <c r="AH385" s="63"/>
      <c r="AI385" s="63"/>
      <c r="AJ385" s="63"/>
      <c r="AK385" s="63"/>
      <c r="AL385" s="63"/>
      <c r="AM385" s="63"/>
      <c r="AN385" s="63"/>
      <c r="AO385" s="63"/>
      <c r="AP385" s="63"/>
      <c r="AQ385" s="63"/>
      <c r="AR385" s="63"/>
      <c r="AS385" s="63"/>
      <c r="AT385" s="63"/>
      <c r="AU385" s="63"/>
      <c r="AV385" s="63"/>
      <c r="AW385" s="63"/>
      <c r="AX385" s="63"/>
      <c r="AY385" s="63"/>
    </row>
    <row r="386" spans="5:51" x14ac:dyDescent="0.25"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  <c r="AA386" s="63"/>
      <c r="AB386" s="63"/>
      <c r="AC386" s="63"/>
      <c r="AD386" s="63"/>
      <c r="AE386" s="63"/>
      <c r="AF386" s="63"/>
      <c r="AG386" s="63"/>
      <c r="AH386" s="63"/>
      <c r="AI386" s="63"/>
      <c r="AJ386" s="63"/>
      <c r="AK386" s="63"/>
      <c r="AL386" s="63"/>
      <c r="AM386" s="63"/>
      <c r="AN386" s="63"/>
      <c r="AO386" s="63"/>
      <c r="AP386" s="63"/>
      <c r="AQ386" s="63"/>
      <c r="AR386" s="63"/>
      <c r="AS386" s="63"/>
      <c r="AT386" s="63"/>
      <c r="AU386" s="63"/>
      <c r="AV386" s="63"/>
      <c r="AW386" s="63"/>
      <c r="AX386" s="63"/>
      <c r="AY386" s="63"/>
    </row>
    <row r="387" spans="5:51" x14ac:dyDescent="0.25"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  <c r="AA387" s="63"/>
      <c r="AB387" s="63"/>
      <c r="AC387" s="63"/>
      <c r="AD387" s="63"/>
      <c r="AE387" s="63"/>
      <c r="AF387" s="63"/>
      <c r="AG387" s="63"/>
      <c r="AH387" s="63"/>
      <c r="AI387" s="63"/>
      <c r="AJ387" s="63"/>
      <c r="AK387" s="63"/>
      <c r="AL387" s="63"/>
      <c r="AM387" s="63"/>
      <c r="AN387" s="63"/>
      <c r="AO387" s="63"/>
      <c r="AP387" s="63"/>
      <c r="AQ387" s="63"/>
      <c r="AR387" s="63"/>
      <c r="AS387" s="63"/>
      <c r="AT387" s="63"/>
      <c r="AU387" s="63"/>
      <c r="AV387" s="63"/>
      <c r="AW387" s="63"/>
      <c r="AX387" s="63"/>
      <c r="AY387" s="63"/>
    </row>
    <row r="388" spans="5:51" x14ac:dyDescent="0.25"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  <c r="AA388" s="63"/>
      <c r="AB388" s="63"/>
      <c r="AC388" s="63"/>
      <c r="AD388" s="63"/>
      <c r="AE388" s="63"/>
      <c r="AF388" s="63"/>
      <c r="AG388" s="63"/>
      <c r="AH388" s="63"/>
      <c r="AI388" s="63"/>
      <c r="AJ388" s="63"/>
      <c r="AK388" s="63"/>
      <c r="AL388" s="63"/>
      <c r="AM388" s="63"/>
      <c r="AN388" s="63"/>
      <c r="AO388" s="63"/>
      <c r="AP388" s="63"/>
      <c r="AQ388" s="63"/>
      <c r="AR388" s="63"/>
      <c r="AS388" s="63"/>
      <c r="AT388" s="63"/>
      <c r="AU388" s="63"/>
      <c r="AV388" s="63"/>
      <c r="AW388" s="63"/>
      <c r="AX388" s="63"/>
      <c r="AY388" s="63"/>
    </row>
    <row r="389" spans="5:51" x14ac:dyDescent="0.25"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  <c r="AA389" s="63"/>
      <c r="AB389" s="63"/>
      <c r="AC389" s="63"/>
      <c r="AD389" s="63"/>
      <c r="AE389" s="63"/>
      <c r="AF389" s="63"/>
      <c r="AG389" s="63"/>
      <c r="AH389" s="63"/>
      <c r="AI389" s="63"/>
      <c r="AJ389" s="63"/>
      <c r="AK389" s="63"/>
      <c r="AL389" s="63"/>
      <c r="AM389" s="63"/>
      <c r="AN389" s="63"/>
      <c r="AO389" s="63"/>
      <c r="AP389" s="63"/>
      <c r="AQ389" s="63"/>
      <c r="AR389" s="63"/>
      <c r="AS389" s="63"/>
      <c r="AT389" s="63"/>
      <c r="AU389" s="63"/>
      <c r="AV389" s="63"/>
      <c r="AW389" s="63"/>
      <c r="AX389" s="63"/>
      <c r="AY389" s="63"/>
    </row>
    <row r="390" spans="5:51" x14ac:dyDescent="0.25"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  <c r="AA390" s="63"/>
      <c r="AB390" s="63"/>
      <c r="AC390" s="63"/>
      <c r="AD390" s="63"/>
      <c r="AE390" s="63"/>
      <c r="AF390" s="63"/>
      <c r="AG390" s="63"/>
      <c r="AH390" s="63"/>
      <c r="AI390" s="63"/>
      <c r="AJ390" s="63"/>
      <c r="AK390" s="63"/>
      <c r="AL390" s="63"/>
      <c r="AM390" s="63"/>
      <c r="AN390" s="63"/>
      <c r="AO390" s="63"/>
      <c r="AP390" s="63"/>
      <c r="AQ390" s="63"/>
      <c r="AR390" s="63"/>
      <c r="AS390" s="63"/>
      <c r="AT390" s="63"/>
      <c r="AU390" s="63"/>
      <c r="AV390" s="63"/>
      <c r="AW390" s="63"/>
      <c r="AX390" s="63"/>
      <c r="AY390" s="63"/>
    </row>
    <row r="391" spans="5:51" x14ac:dyDescent="0.25"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  <c r="AA391" s="63"/>
      <c r="AB391" s="63"/>
      <c r="AC391" s="63"/>
      <c r="AD391" s="63"/>
      <c r="AE391" s="63"/>
      <c r="AF391" s="63"/>
      <c r="AG391" s="63"/>
      <c r="AH391" s="63"/>
      <c r="AI391" s="63"/>
      <c r="AJ391" s="63"/>
      <c r="AK391" s="63"/>
      <c r="AL391" s="63"/>
      <c r="AM391" s="63"/>
      <c r="AN391" s="63"/>
      <c r="AO391" s="63"/>
      <c r="AP391" s="63"/>
      <c r="AQ391" s="63"/>
      <c r="AR391" s="63"/>
      <c r="AS391" s="63"/>
      <c r="AT391" s="63"/>
      <c r="AU391" s="63"/>
      <c r="AV391" s="63"/>
      <c r="AW391" s="63"/>
      <c r="AX391" s="63"/>
      <c r="AY391" s="63"/>
    </row>
    <row r="392" spans="5:51" x14ac:dyDescent="0.25"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  <c r="AA392" s="63"/>
      <c r="AB392" s="63"/>
      <c r="AC392" s="63"/>
      <c r="AD392" s="63"/>
      <c r="AE392" s="63"/>
      <c r="AF392" s="63"/>
      <c r="AG392" s="63"/>
      <c r="AH392" s="63"/>
      <c r="AI392" s="63"/>
      <c r="AJ392" s="63"/>
      <c r="AK392" s="63"/>
      <c r="AL392" s="63"/>
      <c r="AM392" s="63"/>
      <c r="AN392" s="63"/>
      <c r="AO392" s="63"/>
      <c r="AP392" s="63"/>
      <c r="AQ392" s="63"/>
      <c r="AR392" s="63"/>
      <c r="AS392" s="63"/>
      <c r="AT392" s="63"/>
      <c r="AU392" s="63"/>
      <c r="AV392" s="63"/>
      <c r="AW392" s="63"/>
      <c r="AX392" s="63"/>
      <c r="AY392" s="63"/>
    </row>
    <row r="393" spans="5:51" x14ac:dyDescent="0.25"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  <c r="AA393" s="63"/>
      <c r="AB393" s="63"/>
      <c r="AC393" s="63"/>
      <c r="AD393" s="63"/>
      <c r="AE393" s="63"/>
      <c r="AF393" s="63"/>
      <c r="AG393" s="63"/>
      <c r="AH393" s="63"/>
      <c r="AI393" s="63"/>
      <c r="AJ393" s="63"/>
      <c r="AK393" s="63"/>
      <c r="AL393" s="63"/>
      <c r="AM393" s="63"/>
      <c r="AN393" s="63"/>
      <c r="AO393" s="63"/>
      <c r="AP393" s="63"/>
      <c r="AQ393" s="63"/>
      <c r="AR393" s="63"/>
      <c r="AS393" s="63"/>
      <c r="AT393" s="63"/>
      <c r="AU393" s="63"/>
      <c r="AV393" s="63"/>
      <c r="AW393" s="63"/>
      <c r="AX393" s="63"/>
      <c r="AY393" s="63"/>
    </row>
    <row r="394" spans="5:51" x14ac:dyDescent="0.25"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  <c r="AA394" s="63"/>
      <c r="AB394" s="63"/>
      <c r="AC394" s="63"/>
      <c r="AD394" s="63"/>
      <c r="AE394" s="63"/>
      <c r="AF394" s="63"/>
      <c r="AG394" s="63"/>
      <c r="AH394" s="63"/>
      <c r="AI394" s="63"/>
      <c r="AJ394" s="63"/>
      <c r="AK394" s="63"/>
      <c r="AL394" s="63"/>
      <c r="AM394" s="63"/>
      <c r="AN394" s="63"/>
      <c r="AO394" s="63"/>
      <c r="AP394" s="63"/>
      <c r="AQ394" s="63"/>
      <c r="AR394" s="63"/>
      <c r="AS394" s="63"/>
      <c r="AT394" s="63"/>
      <c r="AU394" s="63"/>
      <c r="AV394" s="63"/>
      <c r="AW394" s="63"/>
      <c r="AX394" s="63"/>
      <c r="AY394" s="63"/>
    </row>
  </sheetData>
  <mergeCells count="39">
    <mergeCell ref="A23:D23"/>
    <mergeCell ref="A36:D36"/>
    <mergeCell ref="S4:U4"/>
    <mergeCell ref="A1:J1"/>
    <mergeCell ref="C3:E3"/>
    <mergeCell ref="I3:K3"/>
    <mergeCell ref="O3:P3"/>
    <mergeCell ref="S3:W3"/>
    <mergeCell ref="A22:D22"/>
    <mergeCell ref="A5:D5"/>
    <mergeCell ref="A7:D7"/>
    <mergeCell ref="A8:D8"/>
    <mergeCell ref="A9:D9"/>
    <mergeCell ref="A10:D10"/>
    <mergeCell ref="A11:D11"/>
    <mergeCell ref="A12:D12"/>
    <mergeCell ref="A13:D13"/>
    <mergeCell ref="A14:D14"/>
    <mergeCell ref="A15:C15"/>
    <mergeCell ref="A16:D16"/>
    <mergeCell ref="A21:D21"/>
    <mergeCell ref="A35:D35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45:D45"/>
    <mergeCell ref="A37:D37"/>
    <mergeCell ref="A38:D38"/>
    <mergeCell ref="A42:D42"/>
    <mergeCell ref="A43:D43"/>
    <mergeCell ref="A39:D39"/>
  </mergeCells>
  <pageMargins left="0.75" right="0.75" top="0.75" bottom="0.75" header="0" footer="0"/>
  <pageSetup paperSize="5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1C794-E6BA-4C99-BD63-EB814E95532E}">
  <dimension ref="A1:BH394"/>
  <sheetViews>
    <sheetView tabSelected="1" workbookViewId="0">
      <pane xSplit="4" ySplit="5" topLeftCell="E15" activePane="bottomRight" state="frozen"/>
      <selection pane="topRight" activeCell="E1" sqref="E1"/>
      <selection pane="bottomLeft" activeCell="A7" sqref="A7"/>
      <selection pane="bottomRight" activeCell="Q42" sqref="Q42"/>
    </sheetView>
  </sheetViews>
  <sheetFormatPr defaultRowHeight="13.2" x14ac:dyDescent="0.25"/>
  <cols>
    <col min="1" max="1" width="8.88671875" style="48"/>
    <col min="2" max="2" width="5.33203125" style="48" customWidth="1"/>
    <col min="3" max="3" width="6.33203125" style="48" customWidth="1"/>
    <col min="4" max="4" width="8.109375" style="48" customWidth="1"/>
    <col min="5" max="9" width="9.33203125" style="48" bestFit="1" customWidth="1"/>
    <col min="10" max="10" width="9.6640625" style="48" customWidth="1"/>
    <col min="11" max="17" width="9.33203125" style="48" bestFit="1" customWidth="1"/>
    <col min="18" max="18" width="4" style="48" customWidth="1"/>
    <col min="19" max="20" width="8.88671875" style="48"/>
    <col min="21" max="21" width="13.6640625" style="48" customWidth="1"/>
    <col min="22" max="22" width="10.6640625" style="48" customWidth="1"/>
    <col min="23" max="23" width="6.6640625" style="48" customWidth="1"/>
    <col min="24" max="24" width="9.33203125" style="48" bestFit="1" customWidth="1"/>
    <col min="25" max="257" width="8.88671875" style="48"/>
    <col min="258" max="258" width="5.33203125" style="48" customWidth="1"/>
    <col min="259" max="259" width="6.33203125" style="48" customWidth="1"/>
    <col min="260" max="260" width="8.109375" style="48" customWidth="1"/>
    <col min="261" max="265" width="9.33203125" style="48" bestFit="1" customWidth="1"/>
    <col min="266" max="266" width="9.6640625" style="48" customWidth="1"/>
    <col min="267" max="273" width="9.33203125" style="48" bestFit="1" customWidth="1"/>
    <col min="274" max="274" width="4" style="48" customWidth="1"/>
    <col min="275" max="276" width="8.88671875" style="48"/>
    <col min="277" max="277" width="13.6640625" style="48" customWidth="1"/>
    <col min="278" max="278" width="10.6640625" style="48" customWidth="1"/>
    <col min="279" max="279" width="6.6640625" style="48" customWidth="1"/>
    <col min="280" max="280" width="9.33203125" style="48" bestFit="1" customWidth="1"/>
    <col min="281" max="513" width="8.88671875" style="48"/>
    <col min="514" max="514" width="5.33203125" style="48" customWidth="1"/>
    <col min="515" max="515" width="6.33203125" style="48" customWidth="1"/>
    <col min="516" max="516" width="8.109375" style="48" customWidth="1"/>
    <col min="517" max="521" width="9.33203125" style="48" bestFit="1" customWidth="1"/>
    <col min="522" max="522" width="9.6640625" style="48" customWidth="1"/>
    <col min="523" max="529" width="9.33203125" style="48" bestFit="1" customWidth="1"/>
    <col min="530" max="530" width="4" style="48" customWidth="1"/>
    <col min="531" max="532" width="8.88671875" style="48"/>
    <col min="533" max="533" width="13.6640625" style="48" customWidth="1"/>
    <col min="534" max="534" width="10.6640625" style="48" customWidth="1"/>
    <col min="535" max="535" width="6.6640625" style="48" customWidth="1"/>
    <col min="536" max="536" width="9.33203125" style="48" bestFit="1" customWidth="1"/>
    <col min="537" max="769" width="8.88671875" style="48"/>
    <col min="770" max="770" width="5.33203125" style="48" customWidth="1"/>
    <col min="771" max="771" width="6.33203125" style="48" customWidth="1"/>
    <col min="772" max="772" width="8.109375" style="48" customWidth="1"/>
    <col min="773" max="777" width="9.33203125" style="48" bestFit="1" customWidth="1"/>
    <col min="778" max="778" width="9.6640625" style="48" customWidth="1"/>
    <col min="779" max="785" width="9.33203125" style="48" bestFit="1" customWidth="1"/>
    <col min="786" max="786" width="4" style="48" customWidth="1"/>
    <col min="787" max="788" width="8.88671875" style="48"/>
    <col min="789" max="789" width="13.6640625" style="48" customWidth="1"/>
    <col min="790" max="790" width="10.6640625" style="48" customWidth="1"/>
    <col min="791" max="791" width="6.6640625" style="48" customWidth="1"/>
    <col min="792" max="792" width="9.33203125" style="48" bestFit="1" customWidth="1"/>
    <col min="793" max="1025" width="8.88671875" style="48"/>
    <col min="1026" max="1026" width="5.33203125" style="48" customWidth="1"/>
    <col min="1027" max="1027" width="6.33203125" style="48" customWidth="1"/>
    <col min="1028" max="1028" width="8.109375" style="48" customWidth="1"/>
    <col min="1029" max="1033" width="9.33203125" style="48" bestFit="1" customWidth="1"/>
    <col min="1034" max="1034" width="9.6640625" style="48" customWidth="1"/>
    <col min="1035" max="1041" width="9.33203125" style="48" bestFit="1" customWidth="1"/>
    <col min="1042" max="1042" width="4" style="48" customWidth="1"/>
    <col min="1043" max="1044" width="8.88671875" style="48"/>
    <col min="1045" max="1045" width="13.6640625" style="48" customWidth="1"/>
    <col min="1046" max="1046" width="10.6640625" style="48" customWidth="1"/>
    <col min="1047" max="1047" width="6.6640625" style="48" customWidth="1"/>
    <col min="1048" max="1048" width="9.33203125" style="48" bestFit="1" customWidth="1"/>
    <col min="1049" max="1281" width="8.88671875" style="48"/>
    <col min="1282" max="1282" width="5.33203125" style="48" customWidth="1"/>
    <col min="1283" max="1283" width="6.33203125" style="48" customWidth="1"/>
    <col min="1284" max="1284" width="8.109375" style="48" customWidth="1"/>
    <col min="1285" max="1289" width="9.33203125" style="48" bestFit="1" customWidth="1"/>
    <col min="1290" max="1290" width="9.6640625" style="48" customWidth="1"/>
    <col min="1291" max="1297" width="9.33203125" style="48" bestFit="1" customWidth="1"/>
    <col min="1298" max="1298" width="4" style="48" customWidth="1"/>
    <col min="1299" max="1300" width="8.88671875" style="48"/>
    <col min="1301" max="1301" width="13.6640625" style="48" customWidth="1"/>
    <col min="1302" max="1302" width="10.6640625" style="48" customWidth="1"/>
    <col min="1303" max="1303" width="6.6640625" style="48" customWidth="1"/>
    <col min="1304" max="1304" width="9.33203125" style="48" bestFit="1" customWidth="1"/>
    <col min="1305" max="1537" width="8.88671875" style="48"/>
    <col min="1538" max="1538" width="5.33203125" style="48" customWidth="1"/>
    <col min="1539" max="1539" width="6.33203125" style="48" customWidth="1"/>
    <col min="1540" max="1540" width="8.109375" style="48" customWidth="1"/>
    <col min="1541" max="1545" width="9.33203125" style="48" bestFit="1" customWidth="1"/>
    <col min="1546" max="1546" width="9.6640625" style="48" customWidth="1"/>
    <col min="1547" max="1553" width="9.33203125" style="48" bestFit="1" customWidth="1"/>
    <col min="1554" max="1554" width="4" style="48" customWidth="1"/>
    <col min="1555" max="1556" width="8.88671875" style="48"/>
    <col min="1557" max="1557" width="13.6640625" style="48" customWidth="1"/>
    <col min="1558" max="1558" width="10.6640625" style="48" customWidth="1"/>
    <col min="1559" max="1559" width="6.6640625" style="48" customWidth="1"/>
    <col min="1560" max="1560" width="9.33203125" style="48" bestFit="1" customWidth="1"/>
    <col min="1561" max="1793" width="8.88671875" style="48"/>
    <col min="1794" max="1794" width="5.33203125" style="48" customWidth="1"/>
    <col min="1795" max="1795" width="6.33203125" style="48" customWidth="1"/>
    <col min="1796" max="1796" width="8.109375" style="48" customWidth="1"/>
    <col min="1797" max="1801" width="9.33203125" style="48" bestFit="1" customWidth="1"/>
    <col min="1802" max="1802" width="9.6640625" style="48" customWidth="1"/>
    <col min="1803" max="1809" width="9.33203125" style="48" bestFit="1" customWidth="1"/>
    <col min="1810" max="1810" width="4" style="48" customWidth="1"/>
    <col min="1811" max="1812" width="8.88671875" style="48"/>
    <col min="1813" max="1813" width="13.6640625" style="48" customWidth="1"/>
    <col min="1814" max="1814" width="10.6640625" style="48" customWidth="1"/>
    <col min="1815" max="1815" width="6.6640625" style="48" customWidth="1"/>
    <col min="1816" max="1816" width="9.33203125" style="48" bestFit="1" customWidth="1"/>
    <col min="1817" max="2049" width="8.88671875" style="48"/>
    <col min="2050" max="2050" width="5.33203125" style="48" customWidth="1"/>
    <col min="2051" max="2051" width="6.33203125" style="48" customWidth="1"/>
    <col min="2052" max="2052" width="8.109375" style="48" customWidth="1"/>
    <col min="2053" max="2057" width="9.33203125" style="48" bestFit="1" customWidth="1"/>
    <col min="2058" max="2058" width="9.6640625" style="48" customWidth="1"/>
    <col min="2059" max="2065" width="9.33203125" style="48" bestFit="1" customWidth="1"/>
    <col min="2066" max="2066" width="4" style="48" customWidth="1"/>
    <col min="2067" max="2068" width="8.88671875" style="48"/>
    <col min="2069" max="2069" width="13.6640625" style="48" customWidth="1"/>
    <col min="2070" max="2070" width="10.6640625" style="48" customWidth="1"/>
    <col min="2071" max="2071" width="6.6640625" style="48" customWidth="1"/>
    <col min="2072" max="2072" width="9.33203125" style="48" bestFit="1" customWidth="1"/>
    <col min="2073" max="2305" width="8.88671875" style="48"/>
    <col min="2306" max="2306" width="5.33203125" style="48" customWidth="1"/>
    <col min="2307" max="2307" width="6.33203125" style="48" customWidth="1"/>
    <col min="2308" max="2308" width="8.109375" style="48" customWidth="1"/>
    <col min="2309" max="2313" width="9.33203125" style="48" bestFit="1" customWidth="1"/>
    <col min="2314" max="2314" width="9.6640625" style="48" customWidth="1"/>
    <col min="2315" max="2321" width="9.33203125" style="48" bestFit="1" customWidth="1"/>
    <col min="2322" max="2322" width="4" style="48" customWidth="1"/>
    <col min="2323" max="2324" width="8.88671875" style="48"/>
    <col min="2325" max="2325" width="13.6640625" style="48" customWidth="1"/>
    <col min="2326" max="2326" width="10.6640625" style="48" customWidth="1"/>
    <col min="2327" max="2327" width="6.6640625" style="48" customWidth="1"/>
    <col min="2328" max="2328" width="9.33203125" style="48" bestFit="1" customWidth="1"/>
    <col min="2329" max="2561" width="8.88671875" style="48"/>
    <col min="2562" max="2562" width="5.33203125" style="48" customWidth="1"/>
    <col min="2563" max="2563" width="6.33203125" style="48" customWidth="1"/>
    <col min="2564" max="2564" width="8.109375" style="48" customWidth="1"/>
    <col min="2565" max="2569" width="9.33203125" style="48" bestFit="1" customWidth="1"/>
    <col min="2570" max="2570" width="9.6640625" style="48" customWidth="1"/>
    <col min="2571" max="2577" width="9.33203125" style="48" bestFit="1" customWidth="1"/>
    <col min="2578" max="2578" width="4" style="48" customWidth="1"/>
    <col min="2579" max="2580" width="8.88671875" style="48"/>
    <col min="2581" max="2581" width="13.6640625" style="48" customWidth="1"/>
    <col min="2582" max="2582" width="10.6640625" style="48" customWidth="1"/>
    <col min="2583" max="2583" width="6.6640625" style="48" customWidth="1"/>
    <col min="2584" max="2584" width="9.33203125" style="48" bestFit="1" customWidth="1"/>
    <col min="2585" max="2817" width="8.88671875" style="48"/>
    <col min="2818" max="2818" width="5.33203125" style="48" customWidth="1"/>
    <col min="2819" max="2819" width="6.33203125" style="48" customWidth="1"/>
    <col min="2820" max="2820" width="8.109375" style="48" customWidth="1"/>
    <col min="2821" max="2825" width="9.33203125" style="48" bestFit="1" customWidth="1"/>
    <col min="2826" max="2826" width="9.6640625" style="48" customWidth="1"/>
    <col min="2827" max="2833" width="9.33203125" style="48" bestFit="1" customWidth="1"/>
    <col min="2834" max="2834" width="4" style="48" customWidth="1"/>
    <col min="2835" max="2836" width="8.88671875" style="48"/>
    <col min="2837" max="2837" width="13.6640625" style="48" customWidth="1"/>
    <col min="2838" max="2838" width="10.6640625" style="48" customWidth="1"/>
    <col min="2839" max="2839" width="6.6640625" style="48" customWidth="1"/>
    <col min="2840" max="2840" width="9.33203125" style="48" bestFit="1" customWidth="1"/>
    <col min="2841" max="3073" width="8.88671875" style="48"/>
    <col min="3074" max="3074" width="5.33203125" style="48" customWidth="1"/>
    <col min="3075" max="3075" width="6.33203125" style="48" customWidth="1"/>
    <col min="3076" max="3076" width="8.109375" style="48" customWidth="1"/>
    <col min="3077" max="3081" width="9.33203125" style="48" bestFit="1" customWidth="1"/>
    <col min="3082" max="3082" width="9.6640625" style="48" customWidth="1"/>
    <col min="3083" max="3089" width="9.33203125" style="48" bestFit="1" customWidth="1"/>
    <col min="3090" max="3090" width="4" style="48" customWidth="1"/>
    <col min="3091" max="3092" width="8.88671875" style="48"/>
    <col min="3093" max="3093" width="13.6640625" style="48" customWidth="1"/>
    <col min="3094" max="3094" width="10.6640625" style="48" customWidth="1"/>
    <col min="3095" max="3095" width="6.6640625" style="48" customWidth="1"/>
    <col min="3096" max="3096" width="9.33203125" style="48" bestFit="1" customWidth="1"/>
    <col min="3097" max="3329" width="8.88671875" style="48"/>
    <col min="3330" max="3330" width="5.33203125" style="48" customWidth="1"/>
    <col min="3331" max="3331" width="6.33203125" style="48" customWidth="1"/>
    <col min="3332" max="3332" width="8.109375" style="48" customWidth="1"/>
    <col min="3333" max="3337" width="9.33203125" style="48" bestFit="1" customWidth="1"/>
    <col min="3338" max="3338" width="9.6640625" style="48" customWidth="1"/>
    <col min="3339" max="3345" width="9.33203125" style="48" bestFit="1" customWidth="1"/>
    <col min="3346" max="3346" width="4" style="48" customWidth="1"/>
    <col min="3347" max="3348" width="8.88671875" style="48"/>
    <col min="3349" max="3349" width="13.6640625" style="48" customWidth="1"/>
    <col min="3350" max="3350" width="10.6640625" style="48" customWidth="1"/>
    <col min="3351" max="3351" width="6.6640625" style="48" customWidth="1"/>
    <col min="3352" max="3352" width="9.33203125" style="48" bestFit="1" customWidth="1"/>
    <col min="3353" max="3585" width="8.88671875" style="48"/>
    <col min="3586" max="3586" width="5.33203125" style="48" customWidth="1"/>
    <col min="3587" max="3587" width="6.33203125" style="48" customWidth="1"/>
    <col min="3588" max="3588" width="8.109375" style="48" customWidth="1"/>
    <col min="3589" max="3593" width="9.33203125" style="48" bestFit="1" customWidth="1"/>
    <col min="3594" max="3594" width="9.6640625" style="48" customWidth="1"/>
    <col min="3595" max="3601" width="9.33203125" style="48" bestFit="1" customWidth="1"/>
    <col min="3602" max="3602" width="4" style="48" customWidth="1"/>
    <col min="3603" max="3604" width="8.88671875" style="48"/>
    <col min="3605" max="3605" width="13.6640625" style="48" customWidth="1"/>
    <col min="3606" max="3606" width="10.6640625" style="48" customWidth="1"/>
    <col min="3607" max="3607" width="6.6640625" style="48" customWidth="1"/>
    <col min="3608" max="3608" width="9.33203125" style="48" bestFit="1" customWidth="1"/>
    <col min="3609" max="3841" width="8.88671875" style="48"/>
    <col min="3842" max="3842" width="5.33203125" style="48" customWidth="1"/>
    <col min="3843" max="3843" width="6.33203125" style="48" customWidth="1"/>
    <col min="3844" max="3844" width="8.109375" style="48" customWidth="1"/>
    <col min="3845" max="3849" width="9.33203125" style="48" bestFit="1" customWidth="1"/>
    <col min="3850" max="3850" width="9.6640625" style="48" customWidth="1"/>
    <col min="3851" max="3857" width="9.33203125" style="48" bestFit="1" customWidth="1"/>
    <col min="3858" max="3858" width="4" style="48" customWidth="1"/>
    <col min="3859" max="3860" width="8.88671875" style="48"/>
    <col min="3861" max="3861" width="13.6640625" style="48" customWidth="1"/>
    <col min="3862" max="3862" width="10.6640625" style="48" customWidth="1"/>
    <col min="3863" max="3863" width="6.6640625" style="48" customWidth="1"/>
    <col min="3864" max="3864" width="9.33203125" style="48" bestFit="1" customWidth="1"/>
    <col min="3865" max="4097" width="8.88671875" style="48"/>
    <col min="4098" max="4098" width="5.33203125" style="48" customWidth="1"/>
    <col min="4099" max="4099" width="6.33203125" style="48" customWidth="1"/>
    <col min="4100" max="4100" width="8.109375" style="48" customWidth="1"/>
    <col min="4101" max="4105" width="9.33203125" style="48" bestFit="1" customWidth="1"/>
    <col min="4106" max="4106" width="9.6640625" style="48" customWidth="1"/>
    <col min="4107" max="4113" width="9.33203125" style="48" bestFit="1" customWidth="1"/>
    <col min="4114" max="4114" width="4" style="48" customWidth="1"/>
    <col min="4115" max="4116" width="8.88671875" style="48"/>
    <col min="4117" max="4117" width="13.6640625" style="48" customWidth="1"/>
    <col min="4118" max="4118" width="10.6640625" style="48" customWidth="1"/>
    <col min="4119" max="4119" width="6.6640625" style="48" customWidth="1"/>
    <col min="4120" max="4120" width="9.33203125" style="48" bestFit="1" customWidth="1"/>
    <col min="4121" max="4353" width="8.88671875" style="48"/>
    <col min="4354" max="4354" width="5.33203125" style="48" customWidth="1"/>
    <col min="4355" max="4355" width="6.33203125" style="48" customWidth="1"/>
    <col min="4356" max="4356" width="8.109375" style="48" customWidth="1"/>
    <col min="4357" max="4361" width="9.33203125" style="48" bestFit="1" customWidth="1"/>
    <col min="4362" max="4362" width="9.6640625" style="48" customWidth="1"/>
    <col min="4363" max="4369" width="9.33203125" style="48" bestFit="1" customWidth="1"/>
    <col min="4370" max="4370" width="4" style="48" customWidth="1"/>
    <col min="4371" max="4372" width="8.88671875" style="48"/>
    <col min="4373" max="4373" width="13.6640625" style="48" customWidth="1"/>
    <col min="4374" max="4374" width="10.6640625" style="48" customWidth="1"/>
    <col min="4375" max="4375" width="6.6640625" style="48" customWidth="1"/>
    <col min="4376" max="4376" width="9.33203125" style="48" bestFit="1" customWidth="1"/>
    <col min="4377" max="4609" width="8.88671875" style="48"/>
    <col min="4610" max="4610" width="5.33203125" style="48" customWidth="1"/>
    <col min="4611" max="4611" width="6.33203125" style="48" customWidth="1"/>
    <col min="4612" max="4612" width="8.109375" style="48" customWidth="1"/>
    <col min="4613" max="4617" width="9.33203125" style="48" bestFit="1" customWidth="1"/>
    <col min="4618" max="4618" width="9.6640625" style="48" customWidth="1"/>
    <col min="4619" max="4625" width="9.33203125" style="48" bestFit="1" customWidth="1"/>
    <col min="4626" max="4626" width="4" style="48" customWidth="1"/>
    <col min="4627" max="4628" width="8.88671875" style="48"/>
    <col min="4629" max="4629" width="13.6640625" style="48" customWidth="1"/>
    <col min="4630" max="4630" width="10.6640625" style="48" customWidth="1"/>
    <col min="4631" max="4631" width="6.6640625" style="48" customWidth="1"/>
    <col min="4632" max="4632" width="9.33203125" style="48" bestFit="1" customWidth="1"/>
    <col min="4633" max="4865" width="8.88671875" style="48"/>
    <col min="4866" max="4866" width="5.33203125" style="48" customWidth="1"/>
    <col min="4867" max="4867" width="6.33203125" style="48" customWidth="1"/>
    <col min="4868" max="4868" width="8.109375" style="48" customWidth="1"/>
    <col min="4869" max="4873" width="9.33203125" style="48" bestFit="1" customWidth="1"/>
    <col min="4874" max="4874" width="9.6640625" style="48" customWidth="1"/>
    <col min="4875" max="4881" width="9.33203125" style="48" bestFit="1" customWidth="1"/>
    <col min="4882" max="4882" width="4" style="48" customWidth="1"/>
    <col min="4883" max="4884" width="8.88671875" style="48"/>
    <col min="4885" max="4885" width="13.6640625" style="48" customWidth="1"/>
    <col min="4886" max="4886" width="10.6640625" style="48" customWidth="1"/>
    <col min="4887" max="4887" width="6.6640625" style="48" customWidth="1"/>
    <col min="4888" max="4888" width="9.33203125" style="48" bestFit="1" customWidth="1"/>
    <col min="4889" max="5121" width="8.88671875" style="48"/>
    <col min="5122" max="5122" width="5.33203125" style="48" customWidth="1"/>
    <col min="5123" max="5123" width="6.33203125" style="48" customWidth="1"/>
    <col min="5124" max="5124" width="8.109375" style="48" customWidth="1"/>
    <col min="5125" max="5129" width="9.33203125" style="48" bestFit="1" customWidth="1"/>
    <col min="5130" max="5130" width="9.6640625" style="48" customWidth="1"/>
    <col min="5131" max="5137" width="9.33203125" style="48" bestFit="1" customWidth="1"/>
    <col min="5138" max="5138" width="4" style="48" customWidth="1"/>
    <col min="5139" max="5140" width="8.88671875" style="48"/>
    <col min="5141" max="5141" width="13.6640625" style="48" customWidth="1"/>
    <col min="5142" max="5142" width="10.6640625" style="48" customWidth="1"/>
    <col min="5143" max="5143" width="6.6640625" style="48" customWidth="1"/>
    <col min="5144" max="5144" width="9.33203125" style="48" bestFit="1" customWidth="1"/>
    <col min="5145" max="5377" width="8.88671875" style="48"/>
    <col min="5378" max="5378" width="5.33203125" style="48" customWidth="1"/>
    <col min="5379" max="5379" width="6.33203125" style="48" customWidth="1"/>
    <col min="5380" max="5380" width="8.109375" style="48" customWidth="1"/>
    <col min="5381" max="5385" width="9.33203125" style="48" bestFit="1" customWidth="1"/>
    <col min="5386" max="5386" width="9.6640625" style="48" customWidth="1"/>
    <col min="5387" max="5393" width="9.33203125" style="48" bestFit="1" customWidth="1"/>
    <col min="5394" max="5394" width="4" style="48" customWidth="1"/>
    <col min="5395" max="5396" width="8.88671875" style="48"/>
    <col min="5397" max="5397" width="13.6640625" style="48" customWidth="1"/>
    <col min="5398" max="5398" width="10.6640625" style="48" customWidth="1"/>
    <col min="5399" max="5399" width="6.6640625" style="48" customWidth="1"/>
    <col min="5400" max="5400" width="9.33203125" style="48" bestFit="1" customWidth="1"/>
    <col min="5401" max="5633" width="8.88671875" style="48"/>
    <col min="5634" max="5634" width="5.33203125" style="48" customWidth="1"/>
    <col min="5635" max="5635" width="6.33203125" style="48" customWidth="1"/>
    <col min="5636" max="5636" width="8.109375" style="48" customWidth="1"/>
    <col min="5637" max="5641" width="9.33203125" style="48" bestFit="1" customWidth="1"/>
    <col min="5642" max="5642" width="9.6640625" style="48" customWidth="1"/>
    <col min="5643" max="5649" width="9.33203125" style="48" bestFit="1" customWidth="1"/>
    <col min="5650" max="5650" width="4" style="48" customWidth="1"/>
    <col min="5651" max="5652" width="8.88671875" style="48"/>
    <col min="5653" max="5653" width="13.6640625" style="48" customWidth="1"/>
    <col min="5654" max="5654" width="10.6640625" style="48" customWidth="1"/>
    <col min="5655" max="5655" width="6.6640625" style="48" customWidth="1"/>
    <col min="5656" max="5656" width="9.33203125" style="48" bestFit="1" customWidth="1"/>
    <col min="5657" max="5889" width="8.88671875" style="48"/>
    <col min="5890" max="5890" width="5.33203125" style="48" customWidth="1"/>
    <col min="5891" max="5891" width="6.33203125" style="48" customWidth="1"/>
    <col min="5892" max="5892" width="8.109375" style="48" customWidth="1"/>
    <col min="5893" max="5897" width="9.33203125" style="48" bestFit="1" customWidth="1"/>
    <col min="5898" max="5898" width="9.6640625" style="48" customWidth="1"/>
    <col min="5899" max="5905" width="9.33203125" style="48" bestFit="1" customWidth="1"/>
    <col min="5906" max="5906" width="4" style="48" customWidth="1"/>
    <col min="5907" max="5908" width="8.88671875" style="48"/>
    <col min="5909" max="5909" width="13.6640625" style="48" customWidth="1"/>
    <col min="5910" max="5910" width="10.6640625" style="48" customWidth="1"/>
    <col min="5911" max="5911" width="6.6640625" style="48" customWidth="1"/>
    <col min="5912" max="5912" width="9.33203125" style="48" bestFit="1" customWidth="1"/>
    <col min="5913" max="6145" width="8.88671875" style="48"/>
    <col min="6146" max="6146" width="5.33203125" style="48" customWidth="1"/>
    <col min="6147" max="6147" width="6.33203125" style="48" customWidth="1"/>
    <col min="6148" max="6148" width="8.109375" style="48" customWidth="1"/>
    <col min="6149" max="6153" width="9.33203125" style="48" bestFit="1" customWidth="1"/>
    <col min="6154" max="6154" width="9.6640625" style="48" customWidth="1"/>
    <col min="6155" max="6161" width="9.33203125" style="48" bestFit="1" customWidth="1"/>
    <col min="6162" max="6162" width="4" style="48" customWidth="1"/>
    <col min="6163" max="6164" width="8.88671875" style="48"/>
    <col min="6165" max="6165" width="13.6640625" style="48" customWidth="1"/>
    <col min="6166" max="6166" width="10.6640625" style="48" customWidth="1"/>
    <col min="6167" max="6167" width="6.6640625" style="48" customWidth="1"/>
    <col min="6168" max="6168" width="9.33203125" style="48" bestFit="1" customWidth="1"/>
    <col min="6169" max="6401" width="8.88671875" style="48"/>
    <col min="6402" max="6402" width="5.33203125" style="48" customWidth="1"/>
    <col min="6403" max="6403" width="6.33203125" style="48" customWidth="1"/>
    <col min="6404" max="6404" width="8.109375" style="48" customWidth="1"/>
    <col min="6405" max="6409" width="9.33203125" style="48" bestFit="1" customWidth="1"/>
    <col min="6410" max="6410" width="9.6640625" style="48" customWidth="1"/>
    <col min="6411" max="6417" width="9.33203125" style="48" bestFit="1" customWidth="1"/>
    <col min="6418" max="6418" width="4" style="48" customWidth="1"/>
    <col min="6419" max="6420" width="8.88671875" style="48"/>
    <col min="6421" max="6421" width="13.6640625" style="48" customWidth="1"/>
    <col min="6422" max="6422" width="10.6640625" style="48" customWidth="1"/>
    <col min="6423" max="6423" width="6.6640625" style="48" customWidth="1"/>
    <col min="6424" max="6424" width="9.33203125" style="48" bestFit="1" customWidth="1"/>
    <col min="6425" max="6657" width="8.88671875" style="48"/>
    <col min="6658" max="6658" width="5.33203125" style="48" customWidth="1"/>
    <col min="6659" max="6659" width="6.33203125" style="48" customWidth="1"/>
    <col min="6660" max="6660" width="8.109375" style="48" customWidth="1"/>
    <col min="6661" max="6665" width="9.33203125" style="48" bestFit="1" customWidth="1"/>
    <col min="6666" max="6666" width="9.6640625" style="48" customWidth="1"/>
    <col min="6667" max="6673" width="9.33203125" style="48" bestFit="1" customWidth="1"/>
    <col min="6674" max="6674" width="4" style="48" customWidth="1"/>
    <col min="6675" max="6676" width="8.88671875" style="48"/>
    <col min="6677" max="6677" width="13.6640625" style="48" customWidth="1"/>
    <col min="6678" max="6678" width="10.6640625" style="48" customWidth="1"/>
    <col min="6679" max="6679" width="6.6640625" style="48" customWidth="1"/>
    <col min="6680" max="6680" width="9.33203125" style="48" bestFit="1" customWidth="1"/>
    <col min="6681" max="6913" width="8.88671875" style="48"/>
    <col min="6914" max="6914" width="5.33203125" style="48" customWidth="1"/>
    <col min="6915" max="6915" width="6.33203125" style="48" customWidth="1"/>
    <col min="6916" max="6916" width="8.109375" style="48" customWidth="1"/>
    <col min="6917" max="6921" width="9.33203125" style="48" bestFit="1" customWidth="1"/>
    <col min="6922" max="6922" width="9.6640625" style="48" customWidth="1"/>
    <col min="6923" max="6929" width="9.33203125" style="48" bestFit="1" customWidth="1"/>
    <col min="6930" max="6930" width="4" style="48" customWidth="1"/>
    <col min="6931" max="6932" width="8.88671875" style="48"/>
    <col min="6933" max="6933" width="13.6640625" style="48" customWidth="1"/>
    <col min="6934" max="6934" width="10.6640625" style="48" customWidth="1"/>
    <col min="6935" max="6935" width="6.6640625" style="48" customWidth="1"/>
    <col min="6936" max="6936" width="9.33203125" style="48" bestFit="1" customWidth="1"/>
    <col min="6937" max="7169" width="8.88671875" style="48"/>
    <col min="7170" max="7170" width="5.33203125" style="48" customWidth="1"/>
    <col min="7171" max="7171" width="6.33203125" style="48" customWidth="1"/>
    <col min="7172" max="7172" width="8.109375" style="48" customWidth="1"/>
    <col min="7173" max="7177" width="9.33203125" style="48" bestFit="1" customWidth="1"/>
    <col min="7178" max="7178" width="9.6640625" style="48" customWidth="1"/>
    <col min="7179" max="7185" width="9.33203125" style="48" bestFit="1" customWidth="1"/>
    <col min="7186" max="7186" width="4" style="48" customWidth="1"/>
    <col min="7187" max="7188" width="8.88671875" style="48"/>
    <col min="7189" max="7189" width="13.6640625" style="48" customWidth="1"/>
    <col min="7190" max="7190" width="10.6640625" style="48" customWidth="1"/>
    <col min="7191" max="7191" width="6.6640625" style="48" customWidth="1"/>
    <col min="7192" max="7192" width="9.33203125" style="48" bestFit="1" customWidth="1"/>
    <col min="7193" max="7425" width="8.88671875" style="48"/>
    <col min="7426" max="7426" width="5.33203125" style="48" customWidth="1"/>
    <col min="7427" max="7427" width="6.33203125" style="48" customWidth="1"/>
    <col min="7428" max="7428" width="8.109375" style="48" customWidth="1"/>
    <col min="7429" max="7433" width="9.33203125" style="48" bestFit="1" customWidth="1"/>
    <col min="7434" max="7434" width="9.6640625" style="48" customWidth="1"/>
    <col min="7435" max="7441" width="9.33203125" style="48" bestFit="1" customWidth="1"/>
    <col min="7442" max="7442" width="4" style="48" customWidth="1"/>
    <col min="7443" max="7444" width="8.88671875" style="48"/>
    <col min="7445" max="7445" width="13.6640625" style="48" customWidth="1"/>
    <col min="7446" max="7446" width="10.6640625" style="48" customWidth="1"/>
    <col min="7447" max="7447" width="6.6640625" style="48" customWidth="1"/>
    <col min="7448" max="7448" width="9.33203125" style="48" bestFit="1" customWidth="1"/>
    <col min="7449" max="7681" width="8.88671875" style="48"/>
    <col min="7682" max="7682" width="5.33203125" style="48" customWidth="1"/>
    <col min="7683" max="7683" width="6.33203125" style="48" customWidth="1"/>
    <col min="7684" max="7684" width="8.109375" style="48" customWidth="1"/>
    <col min="7685" max="7689" width="9.33203125" style="48" bestFit="1" customWidth="1"/>
    <col min="7690" max="7690" width="9.6640625" style="48" customWidth="1"/>
    <col min="7691" max="7697" width="9.33203125" style="48" bestFit="1" customWidth="1"/>
    <col min="7698" max="7698" width="4" style="48" customWidth="1"/>
    <col min="7699" max="7700" width="8.88671875" style="48"/>
    <col min="7701" max="7701" width="13.6640625" style="48" customWidth="1"/>
    <col min="7702" max="7702" width="10.6640625" style="48" customWidth="1"/>
    <col min="7703" max="7703" width="6.6640625" style="48" customWidth="1"/>
    <col min="7704" max="7704" width="9.33203125" style="48" bestFit="1" customWidth="1"/>
    <col min="7705" max="7937" width="8.88671875" style="48"/>
    <col min="7938" max="7938" width="5.33203125" style="48" customWidth="1"/>
    <col min="7939" max="7939" width="6.33203125" style="48" customWidth="1"/>
    <col min="7940" max="7940" width="8.109375" style="48" customWidth="1"/>
    <col min="7941" max="7945" width="9.33203125" style="48" bestFit="1" customWidth="1"/>
    <col min="7946" max="7946" width="9.6640625" style="48" customWidth="1"/>
    <col min="7947" max="7953" width="9.33203125" style="48" bestFit="1" customWidth="1"/>
    <col min="7954" max="7954" width="4" style="48" customWidth="1"/>
    <col min="7955" max="7956" width="8.88671875" style="48"/>
    <col min="7957" max="7957" width="13.6640625" style="48" customWidth="1"/>
    <col min="7958" max="7958" width="10.6640625" style="48" customWidth="1"/>
    <col min="7959" max="7959" width="6.6640625" style="48" customWidth="1"/>
    <col min="7960" max="7960" width="9.33203125" style="48" bestFit="1" customWidth="1"/>
    <col min="7961" max="8193" width="8.88671875" style="48"/>
    <col min="8194" max="8194" width="5.33203125" style="48" customWidth="1"/>
    <col min="8195" max="8195" width="6.33203125" style="48" customWidth="1"/>
    <col min="8196" max="8196" width="8.109375" style="48" customWidth="1"/>
    <col min="8197" max="8201" width="9.33203125" style="48" bestFit="1" customWidth="1"/>
    <col min="8202" max="8202" width="9.6640625" style="48" customWidth="1"/>
    <col min="8203" max="8209" width="9.33203125" style="48" bestFit="1" customWidth="1"/>
    <col min="8210" max="8210" width="4" style="48" customWidth="1"/>
    <col min="8211" max="8212" width="8.88671875" style="48"/>
    <col min="8213" max="8213" width="13.6640625" style="48" customWidth="1"/>
    <col min="8214" max="8214" width="10.6640625" style="48" customWidth="1"/>
    <col min="8215" max="8215" width="6.6640625" style="48" customWidth="1"/>
    <col min="8216" max="8216" width="9.33203125" style="48" bestFit="1" customWidth="1"/>
    <col min="8217" max="8449" width="8.88671875" style="48"/>
    <col min="8450" max="8450" width="5.33203125" style="48" customWidth="1"/>
    <col min="8451" max="8451" width="6.33203125" style="48" customWidth="1"/>
    <col min="8452" max="8452" width="8.109375" style="48" customWidth="1"/>
    <col min="8453" max="8457" width="9.33203125" style="48" bestFit="1" customWidth="1"/>
    <col min="8458" max="8458" width="9.6640625" style="48" customWidth="1"/>
    <col min="8459" max="8465" width="9.33203125" style="48" bestFit="1" customWidth="1"/>
    <col min="8466" max="8466" width="4" style="48" customWidth="1"/>
    <col min="8467" max="8468" width="8.88671875" style="48"/>
    <col min="8469" max="8469" width="13.6640625" style="48" customWidth="1"/>
    <col min="8470" max="8470" width="10.6640625" style="48" customWidth="1"/>
    <col min="8471" max="8471" width="6.6640625" style="48" customWidth="1"/>
    <col min="8472" max="8472" width="9.33203125" style="48" bestFit="1" customWidth="1"/>
    <col min="8473" max="8705" width="8.88671875" style="48"/>
    <col min="8706" max="8706" width="5.33203125" style="48" customWidth="1"/>
    <col min="8707" max="8707" width="6.33203125" style="48" customWidth="1"/>
    <col min="8708" max="8708" width="8.109375" style="48" customWidth="1"/>
    <col min="8709" max="8713" width="9.33203125" style="48" bestFit="1" customWidth="1"/>
    <col min="8714" max="8714" width="9.6640625" style="48" customWidth="1"/>
    <col min="8715" max="8721" width="9.33203125" style="48" bestFit="1" customWidth="1"/>
    <col min="8722" max="8722" width="4" style="48" customWidth="1"/>
    <col min="8723" max="8724" width="8.88671875" style="48"/>
    <col min="8725" max="8725" width="13.6640625" style="48" customWidth="1"/>
    <col min="8726" max="8726" width="10.6640625" style="48" customWidth="1"/>
    <col min="8727" max="8727" width="6.6640625" style="48" customWidth="1"/>
    <col min="8728" max="8728" width="9.33203125" style="48" bestFit="1" customWidth="1"/>
    <col min="8729" max="8961" width="8.88671875" style="48"/>
    <col min="8962" max="8962" width="5.33203125" style="48" customWidth="1"/>
    <col min="8963" max="8963" width="6.33203125" style="48" customWidth="1"/>
    <col min="8964" max="8964" width="8.109375" style="48" customWidth="1"/>
    <col min="8965" max="8969" width="9.33203125" style="48" bestFit="1" customWidth="1"/>
    <col min="8970" max="8970" width="9.6640625" style="48" customWidth="1"/>
    <col min="8971" max="8977" width="9.33203125" style="48" bestFit="1" customWidth="1"/>
    <col min="8978" max="8978" width="4" style="48" customWidth="1"/>
    <col min="8979" max="8980" width="8.88671875" style="48"/>
    <col min="8981" max="8981" width="13.6640625" style="48" customWidth="1"/>
    <col min="8982" max="8982" width="10.6640625" style="48" customWidth="1"/>
    <col min="8983" max="8983" width="6.6640625" style="48" customWidth="1"/>
    <col min="8984" max="8984" width="9.33203125" style="48" bestFit="1" customWidth="1"/>
    <col min="8985" max="9217" width="8.88671875" style="48"/>
    <col min="9218" max="9218" width="5.33203125" style="48" customWidth="1"/>
    <col min="9219" max="9219" width="6.33203125" style="48" customWidth="1"/>
    <col min="9220" max="9220" width="8.109375" style="48" customWidth="1"/>
    <col min="9221" max="9225" width="9.33203125" style="48" bestFit="1" customWidth="1"/>
    <col min="9226" max="9226" width="9.6640625" style="48" customWidth="1"/>
    <col min="9227" max="9233" width="9.33203125" style="48" bestFit="1" customWidth="1"/>
    <col min="9234" max="9234" width="4" style="48" customWidth="1"/>
    <col min="9235" max="9236" width="8.88671875" style="48"/>
    <col min="9237" max="9237" width="13.6640625" style="48" customWidth="1"/>
    <col min="9238" max="9238" width="10.6640625" style="48" customWidth="1"/>
    <col min="9239" max="9239" width="6.6640625" style="48" customWidth="1"/>
    <col min="9240" max="9240" width="9.33203125" style="48" bestFit="1" customWidth="1"/>
    <col min="9241" max="9473" width="8.88671875" style="48"/>
    <col min="9474" max="9474" width="5.33203125" style="48" customWidth="1"/>
    <col min="9475" max="9475" width="6.33203125" style="48" customWidth="1"/>
    <col min="9476" max="9476" width="8.109375" style="48" customWidth="1"/>
    <col min="9477" max="9481" width="9.33203125" style="48" bestFit="1" customWidth="1"/>
    <col min="9482" max="9482" width="9.6640625" style="48" customWidth="1"/>
    <col min="9483" max="9489" width="9.33203125" style="48" bestFit="1" customWidth="1"/>
    <col min="9490" max="9490" width="4" style="48" customWidth="1"/>
    <col min="9491" max="9492" width="8.88671875" style="48"/>
    <col min="9493" max="9493" width="13.6640625" style="48" customWidth="1"/>
    <col min="9494" max="9494" width="10.6640625" style="48" customWidth="1"/>
    <col min="9495" max="9495" width="6.6640625" style="48" customWidth="1"/>
    <col min="9496" max="9496" width="9.33203125" style="48" bestFit="1" customWidth="1"/>
    <col min="9497" max="9729" width="8.88671875" style="48"/>
    <col min="9730" max="9730" width="5.33203125" style="48" customWidth="1"/>
    <col min="9731" max="9731" width="6.33203125" style="48" customWidth="1"/>
    <col min="9732" max="9732" width="8.109375" style="48" customWidth="1"/>
    <col min="9733" max="9737" width="9.33203125" style="48" bestFit="1" customWidth="1"/>
    <col min="9738" max="9738" width="9.6640625" style="48" customWidth="1"/>
    <col min="9739" max="9745" width="9.33203125" style="48" bestFit="1" customWidth="1"/>
    <col min="9746" max="9746" width="4" style="48" customWidth="1"/>
    <col min="9747" max="9748" width="8.88671875" style="48"/>
    <col min="9749" max="9749" width="13.6640625" style="48" customWidth="1"/>
    <col min="9750" max="9750" width="10.6640625" style="48" customWidth="1"/>
    <col min="9751" max="9751" width="6.6640625" style="48" customWidth="1"/>
    <col min="9752" max="9752" width="9.33203125" style="48" bestFit="1" customWidth="1"/>
    <col min="9753" max="9985" width="8.88671875" style="48"/>
    <col min="9986" max="9986" width="5.33203125" style="48" customWidth="1"/>
    <col min="9987" max="9987" width="6.33203125" style="48" customWidth="1"/>
    <col min="9988" max="9988" width="8.109375" style="48" customWidth="1"/>
    <col min="9989" max="9993" width="9.33203125" style="48" bestFit="1" customWidth="1"/>
    <col min="9994" max="9994" width="9.6640625" style="48" customWidth="1"/>
    <col min="9995" max="10001" width="9.33203125" style="48" bestFit="1" customWidth="1"/>
    <col min="10002" max="10002" width="4" style="48" customWidth="1"/>
    <col min="10003" max="10004" width="8.88671875" style="48"/>
    <col min="10005" max="10005" width="13.6640625" style="48" customWidth="1"/>
    <col min="10006" max="10006" width="10.6640625" style="48" customWidth="1"/>
    <col min="10007" max="10007" width="6.6640625" style="48" customWidth="1"/>
    <col min="10008" max="10008" width="9.33203125" style="48" bestFit="1" customWidth="1"/>
    <col min="10009" max="10241" width="8.88671875" style="48"/>
    <col min="10242" max="10242" width="5.33203125" style="48" customWidth="1"/>
    <col min="10243" max="10243" width="6.33203125" style="48" customWidth="1"/>
    <col min="10244" max="10244" width="8.109375" style="48" customWidth="1"/>
    <col min="10245" max="10249" width="9.33203125" style="48" bestFit="1" customWidth="1"/>
    <col min="10250" max="10250" width="9.6640625" style="48" customWidth="1"/>
    <col min="10251" max="10257" width="9.33203125" style="48" bestFit="1" customWidth="1"/>
    <col min="10258" max="10258" width="4" style="48" customWidth="1"/>
    <col min="10259" max="10260" width="8.88671875" style="48"/>
    <col min="10261" max="10261" width="13.6640625" style="48" customWidth="1"/>
    <col min="10262" max="10262" width="10.6640625" style="48" customWidth="1"/>
    <col min="10263" max="10263" width="6.6640625" style="48" customWidth="1"/>
    <col min="10264" max="10264" width="9.33203125" style="48" bestFit="1" customWidth="1"/>
    <col min="10265" max="10497" width="8.88671875" style="48"/>
    <col min="10498" max="10498" width="5.33203125" style="48" customWidth="1"/>
    <col min="10499" max="10499" width="6.33203125" style="48" customWidth="1"/>
    <col min="10500" max="10500" width="8.109375" style="48" customWidth="1"/>
    <col min="10501" max="10505" width="9.33203125" style="48" bestFit="1" customWidth="1"/>
    <col min="10506" max="10506" width="9.6640625" style="48" customWidth="1"/>
    <col min="10507" max="10513" width="9.33203125" style="48" bestFit="1" customWidth="1"/>
    <col min="10514" max="10514" width="4" style="48" customWidth="1"/>
    <col min="10515" max="10516" width="8.88671875" style="48"/>
    <col min="10517" max="10517" width="13.6640625" style="48" customWidth="1"/>
    <col min="10518" max="10518" width="10.6640625" style="48" customWidth="1"/>
    <col min="10519" max="10519" width="6.6640625" style="48" customWidth="1"/>
    <col min="10520" max="10520" width="9.33203125" style="48" bestFit="1" customWidth="1"/>
    <col min="10521" max="10753" width="8.88671875" style="48"/>
    <col min="10754" max="10754" width="5.33203125" style="48" customWidth="1"/>
    <col min="10755" max="10755" width="6.33203125" style="48" customWidth="1"/>
    <col min="10756" max="10756" width="8.109375" style="48" customWidth="1"/>
    <col min="10757" max="10761" width="9.33203125" style="48" bestFit="1" customWidth="1"/>
    <col min="10762" max="10762" width="9.6640625" style="48" customWidth="1"/>
    <col min="10763" max="10769" width="9.33203125" style="48" bestFit="1" customWidth="1"/>
    <col min="10770" max="10770" width="4" style="48" customWidth="1"/>
    <col min="10771" max="10772" width="8.88671875" style="48"/>
    <col min="10773" max="10773" width="13.6640625" style="48" customWidth="1"/>
    <col min="10774" max="10774" width="10.6640625" style="48" customWidth="1"/>
    <col min="10775" max="10775" width="6.6640625" style="48" customWidth="1"/>
    <col min="10776" max="10776" width="9.33203125" style="48" bestFit="1" customWidth="1"/>
    <col min="10777" max="11009" width="8.88671875" style="48"/>
    <col min="11010" max="11010" width="5.33203125" style="48" customWidth="1"/>
    <col min="11011" max="11011" width="6.33203125" style="48" customWidth="1"/>
    <col min="11012" max="11012" width="8.109375" style="48" customWidth="1"/>
    <col min="11013" max="11017" width="9.33203125" style="48" bestFit="1" customWidth="1"/>
    <col min="11018" max="11018" width="9.6640625" style="48" customWidth="1"/>
    <col min="11019" max="11025" width="9.33203125" style="48" bestFit="1" customWidth="1"/>
    <col min="11026" max="11026" width="4" style="48" customWidth="1"/>
    <col min="11027" max="11028" width="8.88671875" style="48"/>
    <col min="11029" max="11029" width="13.6640625" style="48" customWidth="1"/>
    <col min="11030" max="11030" width="10.6640625" style="48" customWidth="1"/>
    <col min="11031" max="11031" width="6.6640625" style="48" customWidth="1"/>
    <col min="11032" max="11032" width="9.33203125" style="48" bestFit="1" customWidth="1"/>
    <col min="11033" max="11265" width="8.88671875" style="48"/>
    <col min="11266" max="11266" width="5.33203125" style="48" customWidth="1"/>
    <col min="11267" max="11267" width="6.33203125" style="48" customWidth="1"/>
    <col min="11268" max="11268" width="8.109375" style="48" customWidth="1"/>
    <col min="11269" max="11273" width="9.33203125" style="48" bestFit="1" customWidth="1"/>
    <col min="11274" max="11274" width="9.6640625" style="48" customWidth="1"/>
    <col min="11275" max="11281" width="9.33203125" style="48" bestFit="1" customWidth="1"/>
    <col min="11282" max="11282" width="4" style="48" customWidth="1"/>
    <col min="11283" max="11284" width="8.88671875" style="48"/>
    <col min="11285" max="11285" width="13.6640625" style="48" customWidth="1"/>
    <col min="11286" max="11286" width="10.6640625" style="48" customWidth="1"/>
    <col min="11287" max="11287" width="6.6640625" style="48" customWidth="1"/>
    <col min="11288" max="11288" width="9.33203125" style="48" bestFit="1" customWidth="1"/>
    <col min="11289" max="11521" width="8.88671875" style="48"/>
    <col min="11522" max="11522" width="5.33203125" style="48" customWidth="1"/>
    <col min="11523" max="11523" width="6.33203125" style="48" customWidth="1"/>
    <col min="11524" max="11524" width="8.109375" style="48" customWidth="1"/>
    <col min="11525" max="11529" width="9.33203125" style="48" bestFit="1" customWidth="1"/>
    <col min="11530" max="11530" width="9.6640625" style="48" customWidth="1"/>
    <col min="11531" max="11537" width="9.33203125" style="48" bestFit="1" customWidth="1"/>
    <col min="11538" max="11538" width="4" style="48" customWidth="1"/>
    <col min="11539" max="11540" width="8.88671875" style="48"/>
    <col min="11541" max="11541" width="13.6640625" style="48" customWidth="1"/>
    <col min="11542" max="11542" width="10.6640625" style="48" customWidth="1"/>
    <col min="11543" max="11543" width="6.6640625" style="48" customWidth="1"/>
    <col min="11544" max="11544" width="9.33203125" style="48" bestFit="1" customWidth="1"/>
    <col min="11545" max="11777" width="8.88671875" style="48"/>
    <col min="11778" max="11778" width="5.33203125" style="48" customWidth="1"/>
    <col min="11779" max="11779" width="6.33203125" style="48" customWidth="1"/>
    <col min="11780" max="11780" width="8.109375" style="48" customWidth="1"/>
    <col min="11781" max="11785" width="9.33203125" style="48" bestFit="1" customWidth="1"/>
    <col min="11786" max="11786" width="9.6640625" style="48" customWidth="1"/>
    <col min="11787" max="11793" width="9.33203125" style="48" bestFit="1" customWidth="1"/>
    <col min="11794" max="11794" width="4" style="48" customWidth="1"/>
    <col min="11795" max="11796" width="8.88671875" style="48"/>
    <col min="11797" max="11797" width="13.6640625" style="48" customWidth="1"/>
    <col min="11798" max="11798" width="10.6640625" style="48" customWidth="1"/>
    <col min="11799" max="11799" width="6.6640625" style="48" customWidth="1"/>
    <col min="11800" max="11800" width="9.33203125" style="48" bestFit="1" customWidth="1"/>
    <col min="11801" max="12033" width="8.88671875" style="48"/>
    <col min="12034" max="12034" width="5.33203125" style="48" customWidth="1"/>
    <col min="12035" max="12035" width="6.33203125" style="48" customWidth="1"/>
    <col min="12036" max="12036" width="8.109375" style="48" customWidth="1"/>
    <col min="12037" max="12041" width="9.33203125" style="48" bestFit="1" customWidth="1"/>
    <col min="12042" max="12042" width="9.6640625" style="48" customWidth="1"/>
    <col min="12043" max="12049" width="9.33203125" style="48" bestFit="1" customWidth="1"/>
    <col min="12050" max="12050" width="4" style="48" customWidth="1"/>
    <col min="12051" max="12052" width="8.88671875" style="48"/>
    <col min="12053" max="12053" width="13.6640625" style="48" customWidth="1"/>
    <col min="12054" max="12054" width="10.6640625" style="48" customWidth="1"/>
    <col min="12055" max="12055" width="6.6640625" style="48" customWidth="1"/>
    <col min="12056" max="12056" width="9.33203125" style="48" bestFit="1" customWidth="1"/>
    <col min="12057" max="12289" width="8.88671875" style="48"/>
    <col min="12290" max="12290" width="5.33203125" style="48" customWidth="1"/>
    <col min="12291" max="12291" width="6.33203125" style="48" customWidth="1"/>
    <col min="12292" max="12292" width="8.109375" style="48" customWidth="1"/>
    <col min="12293" max="12297" width="9.33203125" style="48" bestFit="1" customWidth="1"/>
    <col min="12298" max="12298" width="9.6640625" style="48" customWidth="1"/>
    <col min="12299" max="12305" width="9.33203125" style="48" bestFit="1" customWidth="1"/>
    <col min="12306" max="12306" width="4" style="48" customWidth="1"/>
    <col min="12307" max="12308" width="8.88671875" style="48"/>
    <col min="12309" max="12309" width="13.6640625" style="48" customWidth="1"/>
    <col min="12310" max="12310" width="10.6640625" style="48" customWidth="1"/>
    <col min="12311" max="12311" width="6.6640625" style="48" customWidth="1"/>
    <col min="12312" max="12312" width="9.33203125" style="48" bestFit="1" customWidth="1"/>
    <col min="12313" max="12545" width="8.88671875" style="48"/>
    <col min="12546" max="12546" width="5.33203125" style="48" customWidth="1"/>
    <col min="12547" max="12547" width="6.33203125" style="48" customWidth="1"/>
    <col min="12548" max="12548" width="8.109375" style="48" customWidth="1"/>
    <col min="12549" max="12553" width="9.33203125" style="48" bestFit="1" customWidth="1"/>
    <col min="12554" max="12554" width="9.6640625" style="48" customWidth="1"/>
    <col min="12555" max="12561" width="9.33203125" style="48" bestFit="1" customWidth="1"/>
    <col min="12562" max="12562" width="4" style="48" customWidth="1"/>
    <col min="12563" max="12564" width="8.88671875" style="48"/>
    <col min="12565" max="12565" width="13.6640625" style="48" customWidth="1"/>
    <col min="12566" max="12566" width="10.6640625" style="48" customWidth="1"/>
    <col min="12567" max="12567" width="6.6640625" style="48" customWidth="1"/>
    <col min="12568" max="12568" width="9.33203125" style="48" bestFit="1" customWidth="1"/>
    <col min="12569" max="12801" width="8.88671875" style="48"/>
    <col min="12802" max="12802" width="5.33203125" style="48" customWidth="1"/>
    <col min="12803" max="12803" width="6.33203125" style="48" customWidth="1"/>
    <col min="12804" max="12804" width="8.109375" style="48" customWidth="1"/>
    <col min="12805" max="12809" width="9.33203125" style="48" bestFit="1" customWidth="1"/>
    <col min="12810" max="12810" width="9.6640625" style="48" customWidth="1"/>
    <col min="12811" max="12817" width="9.33203125" style="48" bestFit="1" customWidth="1"/>
    <col min="12818" max="12818" width="4" style="48" customWidth="1"/>
    <col min="12819" max="12820" width="8.88671875" style="48"/>
    <col min="12821" max="12821" width="13.6640625" style="48" customWidth="1"/>
    <col min="12822" max="12822" width="10.6640625" style="48" customWidth="1"/>
    <col min="12823" max="12823" width="6.6640625" style="48" customWidth="1"/>
    <col min="12824" max="12824" width="9.33203125" style="48" bestFit="1" customWidth="1"/>
    <col min="12825" max="13057" width="8.88671875" style="48"/>
    <col min="13058" max="13058" width="5.33203125" style="48" customWidth="1"/>
    <col min="13059" max="13059" width="6.33203125" style="48" customWidth="1"/>
    <col min="13060" max="13060" width="8.109375" style="48" customWidth="1"/>
    <col min="13061" max="13065" width="9.33203125" style="48" bestFit="1" customWidth="1"/>
    <col min="13066" max="13066" width="9.6640625" style="48" customWidth="1"/>
    <col min="13067" max="13073" width="9.33203125" style="48" bestFit="1" customWidth="1"/>
    <col min="13074" max="13074" width="4" style="48" customWidth="1"/>
    <col min="13075" max="13076" width="8.88671875" style="48"/>
    <col min="13077" max="13077" width="13.6640625" style="48" customWidth="1"/>
    <col min="13078" max="13078" width="10.6640625" style="48" customWidth="1"/>
    <col min="13079" max="13079" width="6.6640625" style="48" customWidth="1"/>
    <col min="13080" max="13080" width="9.33203125" style="48" bestFit="1" customWidth="1"/>
    <col min="13081" max="13313" width="8.88671875" style="48"/>
    <col min="13314" max="13314" width="5.33203125" style="48" customWidth="1"/>
    <col min="13315" max="13315" width="6.33203125" style="48" customWidth="1"/>
    <col min="13316" max="13316" width="8.109375" style="48" customWidth="1"/>
    <col min="13317" max="13321" width="9.33203125" style="48" bestFit="1" customWidth="1"/>
    <col min="13322" max="13322" width="9.6640625" style="48" customWidth="1"/>
    <col min="13323" max="13329" width="9.33203125" style="48" bestFit="1" customWidth="1"/>
    <col min="13330" max="13330" width="4" style="48" customWidth="1"/>
    <col min="13331" max="13332" width="8.88671875" style="48"/>
    <col min="13333" max="13333" width="13.6640625" style="48" customWidth="1"/>
    <col min="13334" max="13334" width="10.6640625" style="48" customWidth="1"/>
    <col min="13335" max="13335" width="6.6640625" style="48" customWidth="1"/>
    <col min="13336" max="13336" width="9.33203125" style="48" bestFit="1" customWidth="1"/>
    <col min="13337" max="13569" width="8.88671875" style="48"/>
    <col min="13570" max="13570" width="5.33203125" style="48" customWidth="1"/>
    <col min="13571" max="13571" width="6.33203125" style="48" customWidth="1"/>
    <col min="13572" max="13572" width="8.109375" style="48" customWidth="1"/>
    <col min="13573" max="13577" width="9.33203125" style="48" bestFit="1" customWidth="1"/>
    <col min="13578" max="13578" width="9.6640625" style="48" customWidth="1"/>
    <col min="13579" max="13585" width="9.33203125" style="48" bestFit="1" customWidth="1"/>
    <col min="13586" max="13586" width="4" style="48" customWidth="1"/>
    <col min="13587" max="13588" width="8.88671875" style="48"/>
    <col min="13589" max="13589" width="13.6640625" style="48" customWidth="1"/>
    <col min="13590" max="13590" width="10.6640625" style="48" customWidth="1"/>
    <col min="13591" max="13591" width="6.6640625" style="48" customWidth="1"/>
    <col min="13592" max="13592" width="9.33203125" style="48" bestFit="1" customWidth="1"/>
    <col min="13593" max="13825" width="8.88671875" style="48"/>
    <col min="13826" max="13826" width="5.33203125" style="48" customWidth="1"/>
    <col min="13827" max="13827" width="6.33203125" style="48" customWidth="1"/>
    <col min="13828" max="13828" width="8.109375" style="48" customWidth="1"/>
    <col min="13829" max="13833" width="9.33203125" style="48" bestFit="1" customWidth="1"/>
    <col min="13834" max="13834" width="9.6640625" style="48" customWidth="1"/>
    <col min="13835" max="13841" width="9.33203125" style="48" bestFit="1" customWidth="1"/>
    <col min="13842" max="13842" width="4" style="48" customWidth="1"/>
    <col min="13843" max="13844" width="8.88671875" style="48"/>
    <col min="13845" max="13845" width="13.6640625" style="48" customWidth="1"/>
    <col min="13846" max="13846" width="10.6640625" style="48" customWidth="1"/>
    <col min="13847" max="13847" width="6.6640625" style="48" customWidth="1"/>
    <col min="13848" max="13848" width="9.33203125" style="48" bestFit="1" customWidth="1"/>
    <col min="13849" max="14081" width="8.88671875" style="48"/>
    <col min="14082" max="14082" width="5.33203125" style="48" customWidth="1"/>
    <col min="14083" max="14083" width="6.33203125" style="48" customWidth="1"/>
    <col min="14084" max="14084" width="8.109375" style="48" customWidth="1"/>
    <col min="14085" max="14089" width="9.33203125" style="48" bestFit="1" customWidth="1"/>
    <col min="14090" max="14090" width="9.6640625" style="48" customWidth="1"/>
    <col min="14091" max="14097" width="9.33203125" style="48" bestFit="1" customWidth="1"/>
    <col min="14098" max="14098" width="4" style="48" customWidth="1"/>
    <col min="14099" max="14100" width="8.88671875" style="48"/>
    <col min="14101" max="14101" width="13.6640625" style="48" customWidth="1"/>
    <col min="14102" max="14102" width="10.6640625" style="48" customWidth="1"/>
    <col min="14103" max="14103" width="6.6640625" style="48" customWidth="1"/>
    <col min="14104" max="14104" width="9.33203125" style="48" bestFit="1" customWidth="1"/>
    <col min="14105" max="14337" width="8.88671875" style="48"/>
    <col min="14338" max="14338" width="5.33203125" style="48" customWidth="1"/>
    <col min="14339" max="14339" width="6.33203125" style="48" customWidth="1"/>
    <col min="14340" max="14340" width="8.109375" style="48" customWidth="1"/>
    <col min="14341" max="14345" width="9.33203125" style="48" bestFit="1" customWidth="1"/>
    <col min="14346" max="14346" width="9.6640625" style="48" customWidth="1"/>
    <col min="14347" max="14353" width="9.33203125" style="48" bestFit="1" customWidth="1"/>
    <col min="14354" max="14354" width="4" style="48" customWidth="1"/>
    <col min="14355" max="14356" width="8.88671875" style="48"/>
    <col min="14357" max="14357" width="13.6640625" style="48" customWidth="1"/>
    <col min="14358" max="14358" width="10.6640625" style="48" customWidth="1"/>
    <col min="14359" max="14359" width="6.6640625" style="48" customWidth="1"/>
    <col min="14360" max="14360" width="9.33203125" style="48" bestFit="1" customWidth="1"/>
    <col min="14361" max="14593" width="8.88671875" style="48"/>
    <col min="14594" max="14594" width="5.33203125" style="48" customWidth="1"/>
    <col min="14595" max="14595" width="6.33203125" style="48" customWidth="1"/>
    <col min="14596" max="14596" width="8.109375" style="48" customWidth="1"/>
    <col min="14597" max="14601" width="9.33203125" style="48" bestFit="1" customWidth="1"/>
    <col min="14602" max="14602" width="9.6640625" style="48" customWidth="1"/>
    <col min="14603" max="14609" width="9.33203125" style="48" bestFit="1" customWidth="1"/>
    <col min="14610" max="14610" width="4" style="48" customWidth="1"/>
    <col min="14611" max="14612" width="8.88671875" style="48"/>
    <col min="14613" max="14613" width="13.6640625" style="48" customWidth="1"/>
    <col min="14614" max="14614" width="10.6640625" style="48" customWidth="1"/>
    <col min="14615" max="14615" width="6.6640625" style="48" customWidth="1"/>
    <col min="14616" max="14616" width="9.33203125" style="48" bestFit="1" customWidth="1"/>
    <col min="14617" max="14849" width="8.88671875" style="48"/>
    <col min="14850" max="14850" width="5.33203125" style="48" customWidth="1"/>
    <col min="14851" max="14851" width="6.33203125" style="48" customWidth="1"/>
    <col min="14852" max="14852" width="8.109375" style="48" customWidth="1"/>
    <col min="14853" max="14857" width="9.33203125" style="48" bestFit="1" customWidth="1"/>
    <col min="14858" max="14858" width="9.6640625" style="48" customWidth="1"/>
    <col min="14859" max="14865" width="9.33203125" style="48" bestFit="1" customWidth="1"/>
    <col min="14866" max="14866" width="4" style="48" customWidth="1"/>
    <col min="14867" max="14868" width="8.88671875" style="48"/>
    <col min="14869" max="14869" width="13.6640625" style="48" customWidth="1"/>
    <col min="14870" max="14870" width="10.6640625" style="48" customWidth="1"/>
    <col min="14871" max="14871" width="6.6640625" style="48" customWidth="1"/>
    <col min="14872" max="14872" width="9.33203125" style="48" bestFit="1" customWidth="1"/>
    <col min="14873" max="15105" width="8.88671875" style="48"/>
    <col min="15106" max="15106" width="5.33203125" style="48" customWidth="1"/>
    <col min="15107" max="15107" width="6.33203125" style="48" customWidth="1"/>
    <col min="15108" max="15108" width="8.109375" style="48" customWidth="1"/>
    <col min="15109" max="15113" width="9.33203125" style="48" bestFit="1" customWidth="1"/>
    <col min="15114" max="15114" width="9.6640625" style="48" customWidth="1"/>
    <col min="15115" max="15121" width="9.33203125" style="48" bestFit="1" customWidth="1"/>
    <col min="15122" max="15122" width="4" style="48" customWidth="1"/>
    <col min="15123" max="15124" width="8.88671875" style="48"/>
    <col min="15125" max="15125" width="13.6640625" style="48" customWidth="1"/>
    <col min="15126" max="15126" width="10.6640625" style="48" customWidth="1"/>
    <col min="15127" max="15127" width="6.6640625" style="48" customWidth="1"/>
    <col min="15128" max="15128" width="9.33203125" style="48" bestFit="1" customWidth="1"/>
    <col min="15129" max="15361" width="8.88671875" style="48"/>
    <col min="15362" max="15362" width="5.33203125" style="48" customWidth="1"/>
    <col min="15363" max="15363" width="6.33203125" style="48" customWidth="1"/>
    <col min="15364" max="15364" width="8.109375" style="48" customWidth="1"/>
    <col min="15365" max="15369" width="9.33203125" style="48" bestFit="1" customWidth="1"/>
    <col min="15370" max="15370" width="9.6640625" style="48" customWidth="1"/>
    <col min="15371" max="15377" width="9.33203125" style="48" bestFit="1" customWidth="1"/>
    <col min="15378" max="15378" width="4" style="48" customWidth="1"/>
    <col min="15379" max="15380" width="8.88671875" style="48"/>
    <col min="15381" max="15381" width="13.6640625" style="48" customWidth="1"/>
    <col min="15382" max="15382" width="10.6640625" style="48" customWidth="1"/>
    <col min="15383" max="15383" width="6.6640625" style="48" customWidth="1"/>
    <col min="15384" max="15384" width="9.33203125" style="48" bestFit="1" customWidth="1"/>
    <col min="15385" max="15617" width="8.88671875" style="48"/>
    <col min="15618" max="15618" width="5.33203125" style="48" customWidth="1"/>
    <col min="15619" max="15619" width="6.33203125" style="48" customWidth="1"/>
    <col min="15620" max="15620" width="8.109375" style="48" customWidth="1"/>
    <col min="15621" max="15625" width="9.33203125" style="48" bestFit="1" customWidth="1"/>
    <col min="15626" max="15626" width="9.6640625" style="48" customWidth="1"/>
    <col min="15627" max="15633" width="9.33203125" style="48" bestFit="1" customWidth="1"/>
    <col min="15634" max="15634" width="4" style="48" customWidth="1"/>
    <col min="15635" max="15636" width="8.88671875" style="48"/>
    <col min="15637" max="15637" width="13.6640625" style="48" customWidth="1"/>
    <col min="15638" max="15638" width="10.6640625" style="48" customWidth="1"/>
    <col min="15639" max="15639" width="6.6640625" style="48" customWidth="1"/>
    <col min="15640" max="15640" width="9.33203125" style="48" bestFit="1" customWidth="1"/>
    <col min="15641" max="15873" width="8.88671875" style="48"/>
    <col min="15874" max="15874" width="5.33203125" style="48" customWidth="1"/>
    <col min="15875" max="15875" width="6.33203125" style="48" customWidth="1"/>
    <col min="15876" max="15876" width="8.109375" style="48" customWidth="1"/>
    <col min="15877" max="15881" width="9.33203125" style="48" bestFit="1" customWidth="1"/>
    <col min="15882" max="15882" width="9.6640625" style="48" customWidth="1"/>
    <col min="15883" max="15889" width="9.33203125" style="48" bestFit="1" customWidth="1"/>
    <col min="15890" max="15890" width="4" style="48" customWidth="1"/>
    <col min="15891" max="15892" width="8.88671875" style="48"/>
    <col min="15893" max="15893" width="13.6640625" style="48" customWidth="1"/>
    <col min="15894" max="15894" width="10.6640625" style="48" customWidth="1"/>
    <col min="15895" max="15895" width="6.6640625" style="48" customWidth="1"/>
    <col min="15896" max="15896" width="9.33203125" style="48" bestFit="1" customWidth="1"/>
    <col min="15897" max="16129" width="8.88671875" style="48"/>
    <col min="16130" max="16130" width="5.33203125" style="48" customWidth="1"/>
    <col min="16131" max="16131" width="6.33203125" style="48" customWidth="1"/>
    <col min="16132" max="16132" width="8.109375" style="48" customWidth="1"/>
    <col min="16133" max="16137" width="9.33203125" style="48" bestFit="1" customWidth="1"/>
    <col min="16138" max="16138" width="9.6640625" style="48" customWidth="1"/>
    <col min="16139" max="16145" width="9.33203125" style="48" bestFit="1" customWidth="1"/>
    <col min="16146" max="16146" width="4" style="48" customWidth="1"/>
    <col min="16147" max="16148" width="8.88671875" style="48"/>
    <col min="16149" max="16149" width="13.6640625" style="48" customWidth="1"/>
    <col min="16150" max="16150" width="10.6640625" style="48" customWidth="1"/>
    <col min="16151" max="16151" width="6.6640625" style="48" customWidth="1"/>
    <col min="16152" max="16152" width="9.33203125" style="48" bestFit="1" customWidth="1"/>
    <col min="16153" max="16384" width="8.88671875" style="48"/>
  </cols>
  <sheetData>
    <row r="1" spans="1:51" ht="33" customHeight="1" x14ac:dyDescent="0.25">
      <c r="A1" s="139" t="s">
        <v>76</v>
      </c>
      <c r="B1" s="140"/>
      <c r="C1" s="140"/>
      <c r="D1" s="140"/>
      <c r="E1" s="140"/>
      <c r="F1" s="140"/>
      <c r="G1" s="140"/>
      <c r="H1" s="140"/>
      <c r="I1" s="140"/>
      <c r="J1" s="140"/>
    </row>
    <row r="3" spans="1:51" ht="15" x14ac:dyDescent="0.25">
      <c r="A3" s="48" t="s">
        <v>17</v>
      </c>
      <c r="C3" s="141"/>
      <c r="D3" s="141"/>
      <c r="E3" s="141"/>
      <c r="G3" s="48" t="s">
        <v>18</v>
      </c>
      <c r="I3" s="141"/>
      <c r="J3" s="141"/>
      <c r="K3" s="141"/>
      <c r="M3" s="48" t="s">
        <v>19</v>
      </c>
      <c r="O3" s="142"/>
      <c r="P3" s="141"/>
      <c r="S3" s="143" t="s">
        <v>20</v>
      </c>
      <c r="T3" s="144"/>
      <c r="U3" s="144"/>
      <c r="V3" s="144"/>
      <c r="W3" s="145"/>
      <c r="X3" s="49" t="s">
        <v>21</v>
      </c>
    </row>
    <row r="4" spans="1:51" x14ac:dyDescent="0.25">
      <c r="S4" s="137" t="s">
        <v>22</v>
      </c>
      <c r="T4" s="138"/>
      <c r="U4" s="138"/>
      <c r="V4" s="50" t="str">
        <f>P5</f>
        <v>M12</v>
      </c>
      <c r="W4" s="51"/>
      <c r="X4" s="52" t="s">
        <v>23</v>
      </c>
    </row>
    <row r="5" spans="1:51" x14ac:dyDescent="0.25">
      <c r="A5" s="146"/>
      <c r="B5" s="130"/>
      <c r="C5" s="130"/>
      <c r="D5" s="131"/>
      <c r="E5" s="125" t="s">
        <v>24</v>
      </c>
      <c r="F5" s="125" t="s">
        <v>25</v>
      </c>
      <c r="G5" s="125" t="s">
        <v>26</v>
      </c>
      <c r="H5" s="125" t="s">
        <v>27</v>
      </c>
      <c r="I5" s="125" t="s">
        <v>28</v>
      </c>
      <c r="J5" s="125" t="s">
        <v>29</v>
      </c>
      <c r="K5" s="125" t="s">
        <v>30</v>
      </c>
      <c r="L5" s="125" t="s">
        <v>31</v>
      </c>
      <c r="M5" s="125" t="s">
        <v>32</v>
      </c>
      <c r="N5" s="125" t="s">
        <v>33</v>
      </c>
      <c r="O5" s="125" t="s">
        <v>34</v>
      </c>
      <c r="P5" s="125" t="s">
        <v>35</v>
      </c>
      <c r="Q5" s="126" t="s">
        <v>36</v>
      </c>
      <c r="R5" s="56"/>
      <c r="S5" s="57"/>
      <c r="T5" s="58"/>
      <c r="U5" s="58"/>
      <c r="V5" s="58"/>
      <c r="W5" s="59"/>
      <c r="X5" s="60"/>
    </row>
    <row r="6" spans="1:51" x14ac:dyDescent="0.25">
      <c r="A6" s="109"/>
      <c r="B6" s="53"/>
      <c r="C6" s="110"/>
      <c r="D6" s="111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9"/>
      <c r="R6" s="61"/>
      <c r="S6" s="62"/>
      <c r="T6" s="63"/>
      <c r="U6" s="63"/>
      <c r="V6" s="63"/>
      <c r="W6" s="64"/>
      <c r="X6" s="65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</row>
    <row r="7" spans="1:51" x14ac:dyDescent="0.25">
      <c r="A7" s="129" t="s">
        <v>37</v>
      </c>
      <c r="B7" s="130" t="s">
        <v>38</v>
      </c>
      <c r="C7" s="130"/>
      <c r="D7" s="131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20"/>
      <c r="Q7" s="118">
        <f>SUM(Q9:Q11)</f>
        <v>0</v>
      </c>
      <c r="R7" s="63"/>
      <c r="S7" s="62" t="s">
        <v>39</v>
      </c>
      <c r="T7" s="63"/>
      <c r="U7" s="63"/>
      <c r="V7" s="63">
        <f>Q7</f>
        <v>0</v>
      </c>
      <c r="W7" s="68" t="e">
        <f>income/income</f>
        <v>#DIV/0!</v>
      </c>
      <c r="X7" s="69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</row>
    <row r="8" spans="1:51" x14ac:dyDescent="0.25">
      <c r="A8" s="129"/>
      <c r="B8" s="130"/>
      <c r="C8" s="130"/>
      <c r="D8" s="131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21"/>
      <c r="Q8" s="122"/>
      <c r="R8" s="63"/>
      <c r="S8" s="62"/>
      <c r="T8" s="63"/>
      <c r="U8" s="63"/>
      <c r="V8" s="63"/>
      <c r="W8" s="68"/>
      <c r="X8" s="69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</row>
    <row r="9" spans="1:51" x14ac:dyDescent="0.25">
      <c r="A9" s="133" t="s">
        <v>103</v>
      </c>
      <c r="B9" s="130"/>
      <c r="C9" s="130"/>
      <c r="D9" s="131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23"/>
      <c r="Q9" s="122">
        <f t="shared" ref="Q9:Q15" si="0">SUM(E9:P9)</f>
        <v>0</v>
      </c>
      <c r="R9" s="63"/>
      <c r="S9" s="62"/>
      <c r="T9" s="63"/>
      <c r="U9" s="63"/>
      <c r="V9" s="63"/>
      <c r="W9" s="68"/>
      <c r="X9" s="69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</row>
    <row r="10" spans="1:51" x14ac:dyDescent="0.25">
      <c r="A10" s="133" t="s">
        <v>104</v>
      </c>
      <c r="B10" s="130"/>
      <c r="C10" s="130"/>
      <c r="D10" s="131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23"/>
      <c r="Q10" s="122">
        <f t="shared" si="0"/>
        <v>0</v>
      </c>
      <c r="R10" s="63"/>
      <c r="S10" s="75"/>
      <c r="T10" s="63"/>
      <c r="U10" s="63"/>
      <c r="V10" s="63"/>
      <c r="W10" s="68"/>
      <c r="X10" s="69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</row>
    <row r="11" spans="1:51" x14ac:dyDescent="0.25">
      <c r="A11" s="133" t="s">
        <v>105</v>
      </c>
      <c r="B11" s="130"/>
      <c r="C11" s="130"/>
      <c r="D11" s="131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23"/>
      <c r="Q11" s="122">
        <f t="shared" si="0"/>
        <v>0</v>
      </c>
      <c r="R11" s="63"/>
      <c r="S11" s="76" t="s">
        <v>40</v>
      </c>
      <c r="T11" s="63"/>
      <c r="U11" s="63"/>
      <c r="V11" s="63"/>
      <c r="W11" s="68"/>
      <c r="X11" s="69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</row>
    <row r="12" spans="1:51" x14ac:dyDescent="0.25">
      <c r="A12" s="147" t="s">
        <v>85</v>
      </c>
      <c r="B12" s="148"/>
      <c r="C12" s="148"/>
      <c r="D12" s="149"/>
      <c r="E12" s="116">
        <f>'Year 1'!Q42</f>
        <v>0</v>
      </c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23"/>
      <c r="Q12" s="122">
        <f t="shared" si="0"/>
        <v>0</v>
      </c>
      <c r="R12" s="63"/>
      <c r="S12" s="76" t="s">
        <v>42</v>
      </c>
      <c r="T12" s="63"/>
      <c r="U12" s="63">
        <v>0</v>
      </c>
      <c r="V12" s="63"/>
      <c r="W12" s="68"/>
      <c r="X12" s="69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</row>
    <row r="13" spans="1:51" x14ac:dyDescent="0.25">
      <c r="A13" s="129"/>
      <c r="B13" s="130"/>
      <c r="C13" s="130"/>
      <c r="D13" s="131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8"/>
      <c r="Q13" s="72">
        <f t="shared" si="0"/>
        <v>0</v>
      </c>
      <c r="R13" s="63"/>
      <c r="S13" s="76" t="s">
        <v>44</v>
      </c>
      <c r="T13" s="63"/>
      <c r="U13" s="79">
        <f>Q21</f>
        <v>0</v>
      </c>
      <c r="V13" s="63"/>
      <c r="W13" s="68" t="e">
        <f>U13/income</f>
        <v>#DIV/0!</v>
      </c>
      <c r="X13" s="69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</row>
    <row r="14" spans="1:51" x14ac:dyDescent="0.25">
      <c r="A14" s="129"/>
      <c r="B14" s="130"/>
      <c r="C14" s="130"/>
      <c r="D14" s="131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8"/>
      <c r="Q14" s="72">
        <f t="shared" si="0"/>
        <v>0</v>
      </c>
      <c r="R14" s="63"/>
      <c r="S14" s="76" t="s">
        <v>46</v>
      </c>
      <c r="T14" s="63"/>
      <c r="U14" s="63">
        <f>+Q23</f>
        <v>0</v>
      </c>
      <c r="V14" s="63"/>
      <c r="W14" s="68" t="e">
        <f>U14/income</f>
        <v>#DIV/0!</v>
      </c>
      <c r="X14" s="69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</row>
    <row r="15" spans="1:51" x14ac:dyDescent="0.25">
      <c r="A15" s="129"/>
      <c r="B15" s="130"/>
      <c r="C15" s="130"/>
      <c r="D15" s="131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8"/>
      <c r="Q15" s="72">
        <f t="shared" si="0"/>
        <v>0</v>
      </c>
      <c r="R15" s="63"/>
      <c r="S15" s="76" t="s">
        <v>48</v>
      </c>
      <c r="T15" s="63"/>
      <c r="U15" s="63">
        <v>0</v>
      </c>
      <c r="V15" s="63"/>
      <c r="W15" s="68"/>
      <c r="X15" s="69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</row>
    <row r="16" spans="1:51" x14ac:dyDescent="0.25">
      <c r="A16" s="129" t="s">
        <v>49</v>
      </c>
      <c r="B16" s="130"/>
      <c r="C16" s="130"/>
      <c r="D16" s="131"/>
      <c r="E16" s="77" t="s">
        <v>49</v>
      </c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8"/>
      <c r="Q16" s="72"/>
      <c r="R16" s="63"/>
      <c r="S16" s="62"/>
      <c r="T16" s="63"/>
      <c r="U16" s="63"/>
      <c r="V16" s="63"/>
      <c r="W16" s="68"/>
      <c r="X16" s="69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</row>
    <row r="17" spans="1:51" x14ac:dyDescent="0.25">
      <c r="A17" s="53"/>
      <c r="B17" s="80"/>
      <c r="C17" s="80"/>
      <c r="D17" s="53"/>
      <c r="E17" s="81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81"/>
      <c r="R17" s="63"/>
      <c r="S17" s="76" t="s">
        <v>40</v>
      </c>
      <c r="T17" s="63"/>
      <c r="U17" s="63"/>
      <c r="V17" s="63">
        <f>U12+U13+U14-U15</f>
        <v>0</v>
      </c>
      <c r="W17" s="68" t="e">
        <f>V17/income</f>
        <v>#DIV/0!</v>
      </c>
      <c r="X17" s="69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</row>
    <row r="18" spans="1:51" ht="21.75" customHeight="1" x14ac:dyDescent="0.7">
      <c r="A18" s="82" t="s">
        <v>50</v>
      </c>
      <c r="B18" s="83"/>
      <c r="C18" s="84"/>
      <c r="D18" s="83"/>
      <c r="E18" s="85">
        <f t="shared" ref="E18:Q18" si="1">SUM(E9:E15)</f>
        <v>0</v>
      </c>
      <c r="F18" s="85">
        <f t="shared" si="1"/>
        <v>0</v>
      </c>
      <c r="G18" s="85">
        <f t="shared" si="1"/>
        <v>0</v>
      </c>
      <c r="H18" s="85">
        <f t="shared" si="1"/>
        <v>0</v>
      </c>
      <c r="I18" s="85">
        <f t="shared" si="1"/>
        <v>0</v>
      </c>
      <c r="J18" s="85">
        <f t="shared" si="1"/>
        <v>0</v>
      </c>
      <c r="K18" s="85">
        <f t="shared" si="1"/>
        <v>0</v>
      </c>
      <c r="L18" s="85">
        <f t="shared" si="1"/>
        <v>0</v>
      </c>
      <c r="M18" s="85">
        <f t="shared" si="1"/>
        <v>0</v>
      </c>
      <c r="N18" s="85">
        <f t="shared" si="1"/>
        <v>0</v>
      </c>
      <c r="O18" s="85">
        <f t="shared" si="1"/>
        <v>0</v>
      </c>
      <c r="P18" s="86">
        <f t="shared" si="1"/>
        <v>0</v>
      </c>
      <c r="Q18" s="87">
        <f t="shared" si="1"/>
        <v>0</v>
      </c>
      <c r="R18" s="63"/>
      <c r="S18" s="88"/>
      <c r="T18" s="63"/>
      <c r="U18" s="63"/>
      <c r="V18" s="63"/>
      <c r="W18" s="68"/>
      <c r="X18" s="69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</row>
    <row r="19" spans="1:51" ht="25.5" customHeight="1" x14ac:dyDescent="0.7">
      <c r="A19" s="89"/>
      <c r="B19" s="53"/>
      <c r="C19" s="53"/>
      <c r="D19" s="5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81"/>
      <c r="R19" s="63"/>
      <c r="S19" s="62" t="s">
        <v>51</v>
      </c>
      <c r="T19" s="63"/>
      <c r="U19" s="63"/>
      <c r="V19" s="63">
        <f>V7-V17</f>
        <v>0</v>
      </c>
      <c r="W19" s="68" t="e">
        <f>V19/income</f>
        <v>#DIV/0!</v>
      </c>
      <c r="X19" s="69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</row>
    <row r="20" spans="1:51" x14ac:dyDescent="0.25">
      <c r="A20" s="90" t="s">
        <v>52</v>
      </c>
      <c r="B20" s="84"/>
      <c r="C20" s="91"/>
      <c r="D20" s="91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8"/>
      <c r="Q20" s="72"/>
      <c r="R20" s="63"/>
      <c r="S20" s="62"/>
      <c r="T20" s="63"/>
      <c r="U20" s="63"/>
      <c r="V20" s="63"/>
      <c r="W20" s="68"/>
      <c r="X20" s="69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</row>
    <row r="21" spans="1:51" x14ac:dyDescent="0.25">
      <c r="A21" s="132" t="s">
        <v>53</v>
      </c>
      <c r="B21" s="130"/>
      <c r="C21" s="130"/>
      <c r="D21" s="131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2">
        <f t="shared" ref="Q21:Q38" si="2">SUM(E21:P21)</f>
        <v>0</v>
      </c>
      <c r="R21" s="63"/>
      <c r="S21" s="62"/>
      <c r="T21" s="63"/>
      <c r="U21" s="63"/>
      <c r="V21" s="63"/>
      <c r="W21" s="68"/>
      <c r="X21" s="69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</row>
    <row r="22" spans="1:51" x14ac:dyDescent="0.25">
      <c r="A22" s="132" t="s">
        <v>54</v>
      </c>
      <c r="B22" s="130"/>
      <c r="C22" s="130"/>
      <c r="D22" s="131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2">
        <f>SUM(E22:P22)</f>
        <v>0</v>
      </c>
      <c r="R22" s="63"/>
      <c r="S22" s="62"/>
      <c r="T22" s="63"/>
      <c r="U22" s="63"/>
      <c r="V22" s="63"/>
      <c r="W22" s="68"/>
      <c r="X22" s="69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</row>
    <row r="23" spans="1:51" x14ac:dyDescent="0.25">
      <c r="A23" s="132" t="s">
        <v>87</v>
      </c>
      <c r="B23" s="130"/>
      <c r="C23" s="130"/>
      <c r="D23" s="131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2">
        <f t="shared" si="2"/>
        <v>0</v>
      </c>
      <c r="R23" s="63"/>
      <c r="S23" s="62"/>
      <c r="T23" s="63"/>
      <c r="U23" s="63"/>
      <c r="V23" s="63"/>
      <c r="W23" s="68"/>
      <c r="X23" s="69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</row>
    <row r="24" spans="1:51" x14ac:dyDescent="0.25">
      <c r="A24" s="129" t="s">
        <v>55</v>
      </c>
      <c r="B24" s="130"/>
      <c r="C24" s="130"/>
      <c r="D24" s="131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8"/>
      <c r="Q24" s="72">
        <f t="shared" si="2"/>
        <v>0</v>
      </c>
      <c r="R24" s="63"/>
      <c r="S24" s="62" t="s">
        <v>56</v>
      </c>
      <c r="T24" s="63"/>
      <c r="U24" s="93">
        <v>5</v>
      </c>
      <c r="V24" s="63">
        <f>Q24/U24</f>
        <v>0</v>
      </c>
      <c r="W24" s="68" t="e">
        <f t="shared" ref="W24:W36" si="3">V24/income</f>
        <v>#DIV/0!</v>
      </c>
      <c r="X24" s="69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</row>
    <row r="25" spans="1:51" x14ac:dyDescent="0.25">
      <c r="A25" s="133" t="s">
        <v>88</v>
      </c>
      <c r="B25" s="130"/>
      <c r="C25" s="130"/>
      <c r="D25" s="131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2">
        <f t="shared" si="2"/>
        <v>0</v>
      </c>
      <c r="R25" s="63"/>
      <c r="S25" s="62" t="str">
        <f>+A25</f>
        <v xml:space="preserve">  Equipment Rental Expense</v>
      </c>
      <c r="T25" s="63"/>
      <c r="U25" s="63"/>
      <c r="V25" s="63">
        <f>Q25</f>
        <v>0</v>
      </c>
      <c r="W25" s="68" t="e">
        <f t="shared" si="3"/>
        <v>#DIV/0!</v>
      </c>
      <c r="X25" s="69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</row>
    <row r="26" spans="1:51" x14ac:dyDescent="0.25">
      <c r="A26" s="133" t="s">
        <v>86</v>
      </c>
      <c r="B26" s="130"/>
      <c r="C26" s="130"/>
      <c r="D26" s="131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2">
        <f t="shared" si="2"/>
        <v>0</v>
      </c>
      <c r="R26" s="63"/>
      <c r="S26" s="62" t="str">
        <f>+A26</f>
        <v xml:space="preserve">  Repairs &amp; Maintenance</v>
      </c>
      <c r="T26" s="63"/>
      <c r="U26" s="63"/>
      <c r="V26" s="63">
        <f>Q26</f>
        <v>0</v>
      </c>
      <c r="W26" s="68" t="e">
        <f t="shared" si="3"/>
        <v>#DIV/0!</v>
      </c>
      <c r="X26" s="69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</row>
    <row r="27" spans="1:51" x14ac:dyDescent="0.25">
      <c r="A27" s="129" t="s">
        <v>57</v>
      </c>
      <c r="B27" s="130"/>
      <c r="C27" s="130"/>
      <c r="D27" s="131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2">
        <f t="shared" si="2"/>
        <v>0</v>
      </c>
      <c r="R27" s="63"/>
      <c r="S27" s="62" t="str">
        <f>+A27</f>
        <v xml:space="preserve">  License/Insurance</v>
      </c>
      <c r="T27" s="63"/>
      <c r="U27" s="63"/>
      <c r="V27" s="63">
        <f>Q27</f>
        <v>0</v>
      </c>
      <c r="W27" s="68" t="e">
        <f t="shared" si="3"/>
        <v>#DIV/0!</v>
      </c>
      <c r="X27" s="69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</row>
    <row r="28" spans="1:51" x14ac:dyDescent="0.25">
      <c r="A28" s="129" t="s">
        <v>58</v>
      </c>
      <c r="B28" s="130"/>
      <c r="C28" s="130"/>
      <c r="D28" s="131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2">
        <f t="shared" si="2"/>
        <v>0</v>
      </c>
      <c r="R28" s="63"/>
      <c r="S28" s="62" t="str">
        <f t="shared" ref="S28:S35" si="4">+A28</f>
        <v xml:space="preserve">  Advertising</v>
      </c>
      <c r="T28" s="63"/>
      <c r="U28" s="63"/>
      <c r="V28" s="63">
        <f>Q28</f>
        <v>0</v>
      </c>
      <c r="W28" s="68" t="e">
        <f t="shared" si="3"/>
        <v>#DIV/0!</v>
      </c>
      <c r="X28" s="69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</row>
    <row r="29" spans="1:51" x14ac:dyDescent="0.25">
      <c r="A29" s="129" t="s">
        <v>59</v>
      </c>
      <c r="B29" s="130"/>
      <c r="C29" s="130"/>
      <c r="D29" s="131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2">
        <f t="shared" si="2"/>
        <v>0</v>
      </c>
      <c r="R29" s="63"/>
      <c r="S29" s="76" t="str">
        <f t="shared" si="4"/>
        <v xml:space="preserve">  Telephone</v>
      </c>
      <c r="T29" s="63"/>
      <c r="U29" s="63"/>
      <c r="V29" s="63">
        <f t="shared" ref="V29:V35" si="5">Q29</f>
        <v>0</v>
      </c>
      <c r="W29" s="68" t="e">
        <f t="shared" si="3"/>
        <v>#DIV/0!</v>
      </c>
      <c r="X29" s="69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</row>
    <row r="30" spans="1:51" x14ac:dyDescent="0.25">
      <c r="A30" s="129" t="s">
        <v>60</v>
      </c>
      <c r="B30" s="130"/>
      <c r="C30" s="130"/>
      <c r="D30" s="131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8"/>
      <c r="Q30" s="72">
        <f t="shared" si="2"/>
        <v>0</v>
      </c>
      <c r="R30" s="63"/>
      <c r="S30" s="76" t="str">
        <f t="shared" si="4"/>
        <v xml:space="preserve">  Utilities</v>
      </c>
      <c r="T30" s="63"/>
      <c r="U30" s="63"/>
      <c r="V30" s="63">
        <f t="shared" si="5"/>
        <v>0</v>
      </c>
      <c r="W30" s="68" t="e">
        <f t="shared" si="3"/>
        <v>#DIV/0!</v>
      </c>
      <c r="X30" s="69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</row>
    <row r="31" spans="1:51" x14ac:dyDescent="0.25">
      <c r="A31" s="129" t="s">
        <v>61</v>
      </c>
      <c r="B31" s="130"/>
      <c r="C31" s="130"/>
      <c r="D31" s="131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2">
        <f t="shared" si="2"/>
        <v>0</v>
      </c>
      <c r="R31" s="63"/>
      <c r="S31" s="76" t="str">
        <f t="shared" si="4"/>
        <v xml:space="preserve">  Office Expenses</v>
      </c>
      <c r="T31" s="63"/>
      <c r="U31" s="63"/>
      <c r="V31" s="63">
        <f t="shared" si="5"/>
        <v>0</v>
      </c>
      <c r="W31" s="68" t="e">
        <f t="shared" si="3"/>
        <v>#DIV/0!</v>
      </c>
      <c r="X31" s="69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</row>
    <row r="32" spans="1:51" x14ac:dyDescent="0.25">
      <c r="A32" s="129" t="s">
        <v>62</v>
      </c>
      <c r="B32" s="130"/>
      <c r="C32" s="130"/>
      <c r="D32" s="131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2">
        <f t="shared" si="2"/>
        <v>0</v>
      </c>
      <c r="R32" s="63"/>
      <c r="S32" s="76" t="str">
        <f t="shared" si="4"/>
        <v xml:space="preserve">  Legal &amp; Accounting</v>
      </c>
      <c r="T32" s="63"/>
      <c r="U32" s="63"/>
      <c r="V32" s="63">
        <f t="shared" si="5"/>
        <v>0</v>
      </c>
      <c r="W32" s="68" t="e">
        <f t="shared" si="3"/>
        <v>#DIV/0!</v>
      </c>
      <c r="X32" s="69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</row>
    <row r="33" spans="1:60" x14ac:dyDescent="0.25">
      <c r="A33" s="129" t="s">
        <v>63</v>
      </c>
      <c r="B33" s="130"/>
      <c r="C33" s="130"/>
      <c r="D33" s="131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2">
        <f t="shared" si="2"/>
        <v>0</v>
      </c>
      <c r="R33" s="63"/>
      <c r="S33" s="76" t="str">
        <f t="shared" si="4"/>
        <v xml:space="preserve">  Bank Charges</v>
      </c>
      <c r="T33" s="63"/>
      <c r="U33" s="63"/>
      <c r="V33" s="63">
        <f t="shared" si="5"/>
        <v>0</v>
      </c>
      <c r="W33" s="68" t="e">
        <f t="shared" si="3"/>
        <v>#DIV/0!</v>
      </c>
      <c r="X33" s="69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</row>
    <row r="34" spans="1:60" x14ac:dyDescent="0.25">
      <c r="A34" s="133" t="s">
        <v>89</v>
      </c>
      <c r="B34" s="130"/>
      <c r="C34" s="130"/>
      <c r="D34" s="131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2">
        <f t="shared" si="2"/>
        <v>0</v>
      </c>
      <c r="R34" s="63"/>
      <c r="S34" s="76" t="str">
        <f t="shared" si="4"/>
        <v xml:space="preserve">  Property Lease</v>
      </c>
      <c r="T34" s="63"/>
      <c r="U34" s="63"/>
      <c r="V34" s="63">
        <f t="shared" si="5"/>
        <v>0</v>
      </c>
      <c r="W34" s="68" t="e">
        <f t="shared" si="3"/>
        <v>#DIV/0!</v>
      </c>
      <c r="X34" s="69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</row>
    <row r="35" spans="1:60" x14ac:dyDescent="0.25">
      <c r="A35" s="129" t="s">
        <v>64</v>
      </c>
      <c r="B35" s="130"/>
      <c r="C35" s="130"/>
      <c r="D35" s="131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2">
        <f t="shared" si="2"/>
        <v>0</v>
      </c>
      <c r="R35" s="63"/>
      <c r="S35" s="76" t="str">
        <f t="shared" si="4"/>
        <v xml:space="preserve">  Waste Removal</v>
      </c>
      <c r="T35" s="63"/>
      <c r="U35" s="63"/>
      <c r="V35" s="63">
        <f t="shared" si="5"/>
        <v>0</v>
      </c>
      <c r="W35" s="68" t="e">
        <f t="shared" si="3"/>
        <v>#DIV/0!</v>
      </c>
      <c r="X35" s="69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</row>
    <row r="36" spans="1:60" x14ac:dyDescent="0.25">
      <c r="A36" s="129" t="s">
        <v>65</v>
      </c>
      <c r="B36" s="130"/>
      <c r="C36" s="130"/>
      <c r="D36" s="131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2">
        <f t="shared" si="2"/>
        <v>0</v>
      </c>
      <c r="R36" s="63"/>
      <c r="S36" s="76" t="s">
        <v>66</v>
      </c>
      <c r="T36" s="63"/>
      <c r="U36" s="63"/>
      <c r="V36" s="63">
        <f>E15*loanrate</f>
        <v>0</v>
      </c>
      <c r="W36" s="68" t="e">
        <f t="shared" si="3"/>
        <v>#DIV/0!</v>
      </c>
      <c r="X36" s="69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</row>
    <row r="37" spans="1:60" x14ac:dyDescent="0.25">
      <c r="A37" s="132" t="s">
        <v>67</v>
      </c>
      <c r="B37" s="130"/>
      <c r="C37" s="130"/>
      <c r="D37" s="131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8"/>
      <c r="Q37" s="72">
        <f t="shared" si="2"/>
        <v>0</v>
      </c>
      <c r="R37" s="63"/>
      <c r="S37" s="62"/>
      <c r="T37" s="63"/>
      <c r="U37" s="63"/>
      <c r="V37" s="63"/>
      <c r="W37" s="68"/>
      <c r="X37" s="69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</row>
    <row r="38" spans="1:60" x14ac:dyDescent="0.25">
      <c r="A38" s="133" t="s">
        <v>95</v>
      </c>
      <c r="B38" s="130"/>
      <c r="C38" s="130"/>
      <c r="D38" s="131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2">
        <f t="shared" si="2"/>
        <v>0</v>
      </c>
      <c r="R38" s="63"/>
      <c r="S38" s="62"/>
      <c r="T38" s="63"/>
      <c r="U38" s="63"/>
      <c r="V38" s="63"/>
      <c r="W38" s="68"/>
      <c r="X38" s="69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</row>
    <row r="39" spans="1:60" x14ac:dyDescent="0.25">
      <c r="A39" s="129"/>
      <c r="B39" s="130"/>
      <c r="C39" s="130"/>
      <c r="D39" s="131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2">
        <f>SUM(E39:P39)</f>
        <v>0</v>
      </c>
      <c r="R39" s="63"/>
      <c r="S39" s="62"/>
      <c r="T39" s="63"/>
      <c r="U39" s="63"/>
      <c r="V39" s="63"/>
      <c r="W39" s="68"/>
      <c r="X39" s="69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</row>
    <row r="40" spans="1:60" x14ac:dyDescent="0.25">
      <c r="A40" s="82" t="s">
        <v>68</v>
      </c>
      <c r="B40" s="91"/>
      <c r="C40" s="83"/>
      <c r="D40" s="83"/>
      <c r="E40" s="94">
        <f>SUM(E21:E39)</f>
        <v>0</v>
      </c>
      <c r="F40" s="94">
        <f t="shared" ref="F40:Q40" si="6">SUM(F21:F39)</f>
        <v>0</v>
      </c>
      <c r="G40" s="94">
        <f t="shared" si="6"/>
        <v>0</v>
      </c>
      <c r="H40" s="94">
        <f t="shared" si="6"/>
        <v>0</v>
      </c>
      <c r="I40" s="94">
        <f t="shared" si="6"/>
        <v>0</v>
      </c>
      <c r="J40" s="94">
        <f t="shared" si="6"/>
        <v>0</v>
      </c>
      <c r="K40" s="94">
        <f t="shared" si="6"/>
        <v>0</v>
      </c>
      <c r="L40" s="94">
        <f t="shared" si="6"/>
        <v>0</v>
      </c>
      <c r="M40" s="94">
        <f t="shared" si="6"/>
        <v>0</v>
      </c>
      <c r="N40" s="94">
        <f t="shared" si="6"/>
        <v>0</v>
      </c>
      <c r="O40" s="94">
        <f t="shared" si="6"/>
        <v>0</v>
      </c>
      <c r="P40" s="95">
        <f t="shared" si="6"/>
        <v>0</v>
      </c>
      <c r="Q40" s="87">
        <f t="shared" si="6"/>
        <v>0</v>
      </c>
      <c r="R40" s="63"/>
      <c r="S40" s="62" t="s">
        <v>69</v>
      </c>
      <c r="T40" s="63"/>
      <c r="U40" s="63"/>
      <c r="V40" s="63">
        <f>SUM(V24:V39)</f>
        <v>0</v>
      </c>
      <c r="W40" s="68" t="e">
        <f>V40/income</f>
        <v>#DIV/0!</v>
      </c>
      <c r="X40" s="69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</row>
    <row r="41" spans="1:60" x14ac:dyDescent="0.25"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96"/>
      <c r="R41" s="63"/>
      <c r="S41" s="62"/>
      <c r="T41" s="63"/>
      <c r="U41" s="63"/>
      <c r="V41" s="63"/>
      <c r="W41" s="68"/>
      <c r="X41" s="69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</row>
    <row r="42" spans="1:60" x14ac:dyDescent="0.25">
      <c r="A42" s="129" t="s">
        <v>70</v>
      </c>
      <c r="B42" s="130"/>
      <c r="C42" s="130"/>
      <c r="D42" s="131"/>
      <c r="E42" s="77">
        <f t="shared" ref="E42:P42" si="7">+E18-E40</f>
        <v>0</v>
      </c>
      <c r="F42" s="77">
        <f t="shared" si="7"/>
        <v>0</v>
      </c>
      <c r="G42" s="77">
        <f t="shared" si="7"/>
        <v>0</v>
      </c>
      <c r="H42" s="77">
        <f t="shared" si="7"/>
        <v>0</v>
      </c>
      <c r="I42" s="77">
        <f t="shared" si="7"/>
        <v>0</v>
      </c>
      <c r="J42" s="77">
        <f t="shared" si="7"/>
        <v>0</v>
      </c>
      <c r="K42" s="77">
        <f t="shared" si="7"/>
        <v>0</v>
      </c>
      <c r="L42" s="77">
        <f t="shared" si="7"/>
        <v>0</v>
      </c>
      <c r="M42" s="77">
        <f t="shared" si="7"/>
        <v>0</v>
      </c>
      <c r="N42" s="77">
        <f t="shared" si="7"/>
        <v>0</v>
      </c>
      <c r="O42" s="77">
        <f t="shared" si="7"/>
        <v>0</v>
      </c>
      <c r="P42" s="78">
        <f t="shared" si="7"/>
        <v>0</v>
      </c>
      <c r="Q42" s="72">
        <f>+Q18-Q40</f>
        <v>0</v>
      </c>
      <c r="R42" s="63"/>
      <c r="S42" s="62" t="s">
        <v>71</v>
      </c>
      <c r="T42" s="63"/>
      <c r="U42" s="63"/>
      <c r="V42" s="97">
        <f>+V19-V40</f>
        <v>0</v>
      </c>
      <c r="W42" s="98" t="e">
        <f>V42/income</f>
        <v>#DIV/0!</v>
      </c>
      <c r="X42" s="69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</row>
    <row r="43" spans="1:60" x14ac:dyDescent="0.25">
      <c r="A43" s="129" t="s">
        <v>72</v>
      </c>
      <c r="B43" s="130"/>
      <c r="C43" s="130"/>
      <c r="D43" s="131"/>
      <c r="E43" s="77">
        <f>E42</f>
        <v>0</v>
      </c>
      <c r="F43" s="77">
        <f>+E43+F42</f>
        <v>0</v>
      </c>
      <c r="G43" s="77">
        <f>+F43+G42</f>
        <v>0</v>
      </c>
      <c r="H43" s="77">
        <f t="shared" ref="H43:P43" si="8">+G43+H42</f>
        <v>0</v>
      </c>
      <c r="I43" s="77">
        <f t="shared" si="8"/>
        <v>0</v>
      </c>
      <c r="J43" s="77">
        <f t="shared" si="8"/>
        <v>0</v>
      </c>
      <c r="K43" s="77">
        <f t="shared" si="8"/>
        <v>0</v>
      </c>
      <c r="L43" s="77">
        <f t="shared" si="8"/>
        <v>0</v>
      </c>
      <c r="M43" s="77">
        <f t="shared" si="8"/>
        <v>0</v>
      </c>
      <c r="N43" s="77">
        <f t="shared" si="8"/>
        <v>0</v>
      </c>
      <c r="O43" s="77">
        <f t="shared" si="8"/>
        <v>0</v>
      </c>
      <c r="P43" s="78">
        <f t="shared" si="8"/>
        <v>0</v>
      </c>
      <c r="Q43" s="72" t="s">
        <v>49</v>
      </c>
      <c r="R43" s="63"/>
      <c r="S43" s="62" t="s">
        <v>73</v>
      </c>
      <c r="T43" s="63"/>
      <c r="U43" s="63"/>
      <c r="V43" s="63">
        <f>Q38</f>
        <v>0</v>
      </c>
      <c r="W43" s="68" t="e">
        <f>V43/income</f>
        <v>#DIV/0!</v>
      </c>
      <c r="X43" s="69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</row>
    <row r="44" spans="1:60" x14ac:dyDescent="0.25"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81"/>
      <c r="R44" s="63"/>
      <c r="S44" s="76" t="s">
        <v>74</v>
      </c>
      <c r="T44" s="63"/>
      <c r="U44" s="63"/>
      <c r="V44" s="63">
        <f>+V42-V43</f>
        <v>0</v>
      </c>
      <c r="W44" s="68" t="e">
        <f>V44/income</f>
        <v>#DIV/0!</v>
      </c>
      <c r="X44" s="69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</row>
    <row r="45" spans="1:60" x14ac:dyDescent="0.25">
      <c r="A45" s="129"/>
      <c r="B45" s="130"/>
      <c r="C45" s="130"/>
      <c r="D45" s="131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8"/>
      <c r="Q45" s="72"/>
      <c r="R45" s="63"/>
      <c r="S45" s="62"/>
      <c r="T45" s="63"/>
      <c r="U45" s="63"/>
      <c r="V45" s="63"/>
      <c r="W45" s="64"/>
      <c r="X45" s="69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99"/>
      <c r="BA45" s="99"/>
      <c r="BB45" s="99"/>
      <c r="BC45" s="99"/>
      <c r="BD45" s="99"/>
      <c r="BE45" s="99"/>
      <c r="BF45" s="99"/>
      <c r="BG45" s="99"/>
      <c r="BH45" s="99"/>
    </row>
    <row r="46" spans="1:60" x14ac:dyDescent="0.25">
      <c r="A46" s="92"/>
      <c r="B46" s="92"/>
      <c r="C46" s="92"/>
      <c r="D46" s="100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8"/>
      <c r="Q46" s="72"/>
      <c r="R46" s="63"/>
      <c r="S46" s="101"/>
      <c r="T46" s="102"/>
      <c r="U46" s="102"/>
      <c r="V46" s="102"/>
      <c r="W46" s="103"/>
      <c r="X46" s="104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99"/>
      <c r="BA46" s="99"/>
      <c r="BB46" s="99"/>
      <c r="BC46" s="99"/>
      <c r="BD46" s="99"/>
      <c r="BE46" s="99"/>
      <c r="BF46" s="99"/>
      <c r="BG46" s="99"/>
      <c r="BH46" s="99"/>
    </row>
    <row r="47" spans="1:60" x14ac:dyDescent="0.25"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</row>
    <row r="48" spans="1:60" x14ac:dyDescent="0.25"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 t="s">
        <v>75</v>
      </c>
      <c r="T48" s="63"/>
      <c r="U48" s="63" t="e">
        <f>(expenses+V43)/grossprofitpercent</f>
        <v>#DIV/0!</v>
      </c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</row>
    <row r="49" spans="5:51" x14ac:dyDescent="0.25"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</row>
    <row r="50" spans="5:51" x14ac:dyDescent="0.25"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</row>
    <row r="51" spans="5:51" x14ac:dyDescent="0.25"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</row>
    <row r="52" spans="5:51" x14ac:dyDescent="0.25"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</row>
    <row r="53" spans="5:51" x14ac:dyDescent="0.25"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</row>
    <row r="54" spans="5:51" x14ac:dyDescent="0.25"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</row>
    <row r="55" spans="5:51" x14ac:dyDescent="0.25"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</row>
    <row r="56" spans="5:51" x14ac:dyDescent="0.25"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</row>
    <row r="57" spans="5:51" x14ac:dyDescent="0.25"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</row>
    <row r="58" spans="5:51" x14ac:dyDescent="0.25"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</row>
    <row r="59" spans="5:51" x14ac:dyDescent="0.25"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</row>
    <row r="60" spans="5:51" x14ac:dyDescent="0.25"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</row>
    <row r="61" spans="5:51" x14ac:dyDescent="0.25"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</row>
    <row r="62" spans="5:51" x14ac:dyDescent="0.25"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</row>
    <row r="63" spans="5:51" x14ac:dyDescent="0.25"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</row>
    <row r="64" spans="5:51" x14ac:dyDescent="0.25"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</row>
    <row r="65" spans="5:51" x14ac:dyDescent="0.25"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</row>
    <row r="66" spans="5:51" x14ac:dyDescent="0.25"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</row>
    <row r="67" spans="5:51" x14ac:dyDescent="0.25"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</row>
    <row r="68" spans="5:51" x14ac:dyDescent="0.25"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</row>
    <row r="69" spans="5:51" x14ac:dyDescent="0.25"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</row>
    <row r="70" spans="5:51" x14ac:dyDescent="0.25"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</row>
    <row r="71" spans="5:51" x14ac:dyDescent="0.25"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</row>
    <row r="72" spans="5:51" x14ac:dyDescent="0.25"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</row>
    <row r="73" spans="5:51" x14ac:dyDescent="0.25"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</row>
    <row r="74" spans="5:51" x14ac:dyDescent="0.25"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</row>
    <row r="75" spans="5:51" x14ac:dyDescent="0.25"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</row>
    <row r="76" spans="5:51" x14ac:dyDescent="0.25"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</row>
    <row r="77" spans="5:51" x14ac:dyDescent="0.25"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</row>
    <row r="78" spans="5:51" x14ac:dyDescent="0.25"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</row>
    <row r="79" spans="5:51" x14ac:dyDescent="0.25"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</row>
    <row r="80" spans="5:51" x14ac:dyDescent="0.25"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</row>
    <row r="81" spans="5:51" x14ac:dyDescent="0.25"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</row>
    <row r="82" spans="5:51" x14ac:dyDescent="0.25"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</row>
    <row r="83" spans="5:51" x14ac:dyDescent="0.25"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</row>
    <row r="84" spans="5:51" x14ac:dyDescent="0.25"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</row>
    <row r="85" spans="5:51" x14ac:dyDescent="0.25"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</row>
    <row r="86" spans="5:51" x14ac:dyDescent="0.25"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</row>
    <row r="87" spans="5:51" x14ac:dyDescent="0.25"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</row>
    <row r="88" spans="5:51" x14ac:dyDescent="0.25"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</row>
    <row r="89" spans="5:51" x14ac:dyDescent="0.25"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</row>
    <row r="90" spans="5:51" x14ac:dyDescent="0.25"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</row>
    <row r="91" spans="5:51" x14ac:dyDescent="0.25"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</row>
    <row r="92" spans="5:51" x14ac:dyDescent="0.25"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</row>
    <row r="93" spans="5:51" x14ac:dyDescent="0.25"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</row>
    <row r="94" spans="5:51" x14ac:dyDescent="0.25"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</row>
    <row r="95" spans="5:51" x14ac:dyDescent="0.25"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</row>
    <row r="96" spans="5:51" x14ac:dyDescent="0.25"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</row>
    <row r="97" spans="5:51" x14ac:dyDescent="0.25"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</row>
    <row r="98" spans="5:51" x14ac:dyDescent="0.25"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</row>
    <row r="99" spans="5:51" x14ac:dyDescent="0.25"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</row>
    <row r="100" spans="5:51" x14ac:dyDescent="0.25"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</row>
    <row r="101" spans="5:51" x14ac:dyDescent="0.25"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</row>
    <row r="102" spans="5:51" x14ac:dyDescent="0.25"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</row>
    <row r="103" spans="5:51" x14ac:dyDescent="0.25"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</row>
    <row r="104" spans="5:51" x14ac:dyDescent="0.25"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</row>
    <row r="105" spans="5:51" x14ac:dyDescent="0.25"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</row>
    <row r="106" spans="5:51" x14ac:dyDescent="0.25"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63"/>
      <c r="AR106" s="63"/>
      <c r="AS106" s="63"/>
      <c r="AT106" s="63"/>
      <c r="AU106" s="63"/>
      <c r="AV106" s="63"/>
      <c r="AW106" s="63"/>
      <c r="AX106" s="63"/>
      <c r="AY106" s="63"/>
    </row>
    <row r="107" spans="5:51" x14ac:dyDescent="0.25"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</row>
    <row r="108" spans="5:51" x14ac:dyDescent="0.25"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3"/>
      <c r="AV108" s="63"/>
      <c r="AW108" s="63"/>
      <c r="AX108" s="63"/>
      <c r="AY108" s="63"/>
    </row>
    <row r="109" spans="5:51" x14ac:dyDescent="0.25"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</row>
    <row r="110" spans="5:51" x14ac:dyDescent="0.25"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</row>
    <row r="111" spans="5:51" x14ac:dyDescent="0.25"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</row>
    <row r="112" spans="5:51" x14ac:dyDescent="0.25"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  <c r="AY112" s="63"/>
    </row>
    <row r="113" spans="5:51" x14ac:dyDescent="0.25"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</row>
    <row r="114" spans="5:51" x14ac:dyDescent="0.25"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3"/>
      <c r="AN114" s="63"/>
      <c r="AO114" s="63"/>
      <c r="AP114" s="63"/>
      <c r="AQ114" s="63"/>
      <c r="AR114" s="63"/>
      <c r="AS114" s="63"/>
      <c r="AT114" s="63"/>
      <c r="AU114" s="63"/>
      <c r="AV114" s="63"/>
      <c r="AW114" s="63"/>
      <c r="AX114" s="63"/>
      <c r="AY114" s="63"/>
    </row>
    <row r="115" spans="5:51" x14ac:dyDescent="0.25"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</row>
    <row r="116" spans="5:51" x14ac:dyDescent="0.25"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  <c r="AT116" s="63"/>
      <c r="AU116" s="63"/>
      <c r="AV116" s="63"/>
      <c r="AW116" s="63"/>
      <c r="AX116" s="63"/>
      <c r="AY116" s="63"/>
    </row>
    <row r="117" spans="5:51" x14ac:dyDescent="0.25"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3"/>
    </row>
    <row r="118" spans="5:51" x14ac:dyDescent="0.25"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3"/>
      <c r="AN118" s="63"/>
      <c r="AO118" s="63"/>
      <c r="AP118" s="63"/>
      <c r="AQ118" s="63"/>
      <c r="AR118" s="63"/>
      <c r="AS118" s="63"/>
      <c r="AT118" s="63"/>
      <c r="AU118" s="63"/>
      <c r="AV118" s="63"/>
      <c r="AW118" s="63"/>
      <c r="AX118" s="63"/>
      <c r="AY118" s="63"/>
    </row>
    <row r="119" spans="5:51" x14ac:dyDescent="0.25"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</row>
    <row r="120" spans="5:51" x14ac:dyDescent="0.25"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  <c r="AO120" s="63"/>
      <c r="AP120" s="63"/>
      <c r="AQ120" s="63"/>
      <c r="AR120" s="63"/>
      <c r="AS120" s="63"/>
      <c r="AT120" s="63"/>
      <c r="AU120" s="63"/>
      <c r="AV120" s="63"/>
      <c r="AW120" s="63"/>
      <c r="AX120" s="63"/>
      <c r="AY120" s="63"/>
    </row>
    <row r="121" spans="5:51" x14ac:dyDescent="0.25"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3"/>
      <c r="AN121" s="63"/>
      <c r="AO121" s="63"/>
      <c r="AP121" s="63"/>
      <c r="AQ121" s="63"/>
      <c r="AR121" s="63"/>
      <c r="AS121" s="63"/>
      <c r="AT121" s="63"/>
      <c r="AU121" s="63"/>
      <c r="AV121" s="63"/>
      <c r="AW121" s="63"/>
      <c r="AX121" s="63"/>
      <c r="AY121" s="63"/>
    </row>
    <row r="122" spans="5:51" x14ac:dyDescent="0.25"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  <c r="AX122" s="63"/>
      <c r="AY122" s="63"/>
    </row>
    <row r="123" spans="5:51" x14ac:dyDescent="0.25"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</row>
    <row r="124" spans="5:51" x14ac:dyDescent="0.25"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63"/>
      <c r="AS124" s="63"/>
      <c r="AT124" s="63"/>
      <c r="AU124" s="63"/>
      <c r="AV124" s="63"/>
      <c r="AW124" s="63"/>
      <c r="AX124" s="63"/>
      <c r="AY124" s="63"/>
    </row>
    <row r="125" spans="5:51" x14ac:dyDescent="0.25"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</row>
    <row r="126" spans="5:51" x14ac:dyDescent="0.25"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63"/>
      <c r="AS126" s="63"/>
      <c r="AT126" s="63"/>
      <c r="AU126" s="63"/>
      <c r="AV126" s="63"/>
      <c r="AW126" s="63"/>
      <c r="AX126" s="63"/>
      <c r="AY126" s="63"/>
    </row>
    <row r="127" spans="5:51" x14ac:dyDescent="0.25"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</row>
    <row r="128" spans="5:51" x14ac:dyDescent="0.25"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  <c r="AY128" s="63"/>
    </row>
    <row r="129" spans="5:51" x14ac:dyDescent="0.25"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  <c r="AY129" s="63"/>
    </row>
    <row r="130" spans="5:51" x14ac:dyDescent="0.25"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  <c r="AY130" s="63"/>
    </row>
    <row r="131" spans="5:51" x14ac:dyDescent="0.25"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</row>
    <row r="132" spans="5:51" x14ac:dyDescent="0.25"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63"/>
    </row>
    <row r="133" spans="5:51" x14ac:dyDescent="0.25"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63"/>
      <c r="AR133" s="63"/>
      <c r="AS133" s="63"/>
      <c r="AT133" s="63"/>
      <c r="AU133" s="63"/>
      <c r="AV133" s="63"/>
      <c r="AW133" s="63"/>
      <c r="AX133" s="63"/>
      <c r="AY133" s="63"/>
    </row>
    <row r="134" spans="5:51" x14ac:dyDescent="0.25"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</row>
    <row r="135" spans="5:51" x14ac:dyDescent="0.25"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</row>
    <row r="136" spans="5:51" x14ac:dyDescent="0.25"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3"/>
      <c r="AN136" s="63"/>
      <c r="AO136" s="63"/>
      <c r="AP136" s="63"/>
      <c r="AQ136" s="63"/>
      <c r="AR136" s="63"/>
      <c r="AS136" s="63"/>
      <c r="AT136" s="63"/>
      <c r="AU136" s="63"/>
      <c r="AV136" s="63"/>
      <c r="AW136" s="63"/>
      <c r="AX136" s="63"/>
      <c r="AY136" s="63"/>
    </row>
    <row r="137" spans="5:51" x14ac:dyDescent="0.25"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</row>
    <row r="138" spans="5:51" x14ac:dyDescent="0.25"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  <c r="AN138" s="63"/>
      <c r="AO138" s="63"/>
      <c r="AP138" s="63"/>
      <c r="AQ138" s="63"/>
      <c r="AR138" s="63"/>
      <c r="AS138" s="63"/>
      <c r="AT138" s="63"/>
      <c r="AU138" s="63"/>
      <c r="AV138" s="63"/>
      <c r="AW138" s="63"/>
      <c r="AX138" s="63"/>
      <c r="AY138" s="63"/>
    </row>
    <row r="139" spans="5:51" x14ac:dyDescent="0.25"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63"/>
      <c r="AY139" s="63"/>
    </row>
    <row r="140" spans="5:51" x14ac:dyDescent="0.25"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  <c r="AY140" s="63"/>
    </row>
    <row r="141" spans="5:51" x14ac:dyDescent="0.25"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</row>
    <row r="142" spans="5:51" x14ac:dyDescent="0.25"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63"/>
      <c r="AP142" s="63"/>
      <c r="AQ142" s="63"/>
      <c r="AR142" s="63"/>
      <c r="AS142" s="63"/>
      <c r="AT142" s="63"/>
      <c r="AU142" s="63"/>
      <c r="AV142" s="63"/>
      <c r="AW142" s="63"/>
      <c r="AX142" s="63"/>
      <c r="AY142" s="63"/>
    </row>
    <row r="143" spans="5:51" x14ac:dyDescent="0.25"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</row>
    <row r="144" spans="5:51" x14ac:dyDescent="0.25"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63"/>
      <c r="AM144" s="63"/>
      <c r="AN144" s="63"/>
      <c r="AO144" s="63"/>
      <c r="AP144" s="63"/>
      <c r="AQ144" s="63"/>
      <c r="AR144" s="63"/>
      <c r="AS144" s="63"/>
      <c r="AT144" s="63"/>
      <c r="AU144" s="63"/>
      <c r="AV144" s="63"/>
      <c r="AW144" s="63"/>
      <c r="AX144" s="63"/>
      <c r="AY144" s="63"/>
    </row>
    <row r="145" spans="5:51" x14ac:dyDescent="0.25"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  <c r="AQ145" s="63"/>
      <c r="AR145" s="63"/>
      <c r="AS145" s="63"/>
      <c r="AT145" s="63"/>
      <c r="AU145" s="63"/>
      <c r="AV145" s="63"/>
      <c r="AW145" s="63"/>
      <c r="AX145" s="63"/>
      <c r="AY145" s="63"/>
    </row>
    <row r="146" spans="5:51" x14ac:dyDescent="0.25"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3"/>
      <c r="AV146" s="63"/>
      <c r="AW146" s="63"/>
      <c r="AX146" s="63"/>
      <c r="AY146" s="63"/>
    </row>
    <row r="147" spans="5:51" x14ac:dyDescent="0.25"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  <c r="AL147" s="63"/>
      <c r="AM147" s="63"/>
      <c r="AN147" s="63"/>
      <c r="AO147" s="63"/>
      <c r="AP147" s="63"/>
      <c r="AQ147" s="63"/>
      <c r="AR147" s="63"/>
      <c r="AS147" s="63"/>
      <c r="AT147" s="63"/>
      <c r="AU147" s="63"/>
      <c r="AV147" s="63"/>
      <c r="AW147" s="63"/>
      <c r="AX147" s="63"/>
      <c r="AY147" s="63"/>
    </row>
    <row r="148" spans="5:51" x14ac:dyDescent="0.25"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/>
      <c r="AL148" s="63"/>
      <c r="AM148" s="63"/>
      <c r="AN148" s="63"/>
      <c r="AO148" s="63"/>
      <c r="AP148" s="63"/>
      <c r="AQ148" s="63"/>
      <c r="AR148" s="63"/>
      <c r="AS148" s="63"/>
      <c r="AT148" s="63"/>
      <c r="AU148" s="63"/>
      <c r="AV148" s="63"/>
      <c r="AW148" s="63"/>
      <c r="AX148" s="63"/>
      <c r="AY148" s="63"/>
    </row>
    <row r="149" spans="5:51" x14ac:dyDescent="0.25"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63"/>
      <c r="AS149" s="63"/>
      <c r="AT149" s="63"/>
      <c r="AU149" s="63"/>
      <c r="AV149" s="63"/>
      <c r="AW149" s="63"/>
      <c r="AX149" s="63"/>
      <c r="AY149" s="63"/>
    </row>
    <row r="150" spans="5:51" x14ac:dyDescent="0.25"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3"/>
      <c r="AN150" s="63"/>
      <c r="AO150" s="63"/>
      <c r="AP150" s="63"/>
      <c r="AQ150" s="63"/>
      <c r="AR150" s="63"/>
      <c r="AS150" s="63"/>
      <c r="AT150" s="63"/>
      <c r="AU150" s="63"/>
      <c r="AV150" s="63"/>
      <c r="AW150" s="63"/>
      <c r="AX150" s="63"/>
      <c r="AY150" s="63"/>
    </row>
    <row r="151" spans="5:51" x14ac:dyDescent="0.25"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</row>
    <row r="152" spans="5:51" x14ac:dyDescent="0.25"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  <c r="AG152" s="63"/>
      <c r="AH152" s="63"/>
      <c r="AI152" s="63"/>
      <c r="AJ152" s="63"/>
      <c r="AK152" s="63"/>
      <c r="AL152" s="63"/>
      <c r="AM152" s="63"/>
      <c r="AN152" s="63"/>
      <c r="AO152" s="63"/>
      <c r="AP152" s="63"/>
      <c r="AQ152" s="63"/>
      <c r="AR152" s="63"/>
      <c r="AS152" s="63"/>
      <c r="AT152" s="63"/>
      <c r="AU152" s="63"/>
      <c r="AV152" s="63"/>
      <c r="AW152" s="63"/>
      <c r="AX152" s="63"/>
      <c r="AY152" s="63"/>
    </row>
    <row r="153" spans="5:51" x14ac:dyDescent="0.25"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G153" s="63"/>
      <c r="AH153" s="63"/>
      <c r="AI153" s="63"/>
      <c r="AJ153" s="63"/>
      <c r="AK153" s="63"/>
      <c r="AL153" s="63"/>
      <c r="AM153" s="63"/>
      <c r="AN153" s="63"/>
      <c r="AO153" s="63"/>
      <c r="AP153" s="63"/>
      <c r="AQ153" s="63"/>
      <c r="AR153" s="63"/>
      <c r="AS153" s="63"/>
      <c r="AT153" s="63"/>
      <c r="AU153" s="63"/>
      <c r="AV153" s="63"/>
      <c r="AW153" s="63"/>
      <c r="AX153" s="63"/>
      <c r="AY153" s="63"/>
    </row>
    <row r="154" spans="5:51" x14ac:dyDescent="0.25"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  <c r="AG154" s="63"/>
      <c r="AH154" s="63"/>
      <c r="AI154" s="63"/>
      <c r="AJ154" s="63"/>
      <c r="AK154" s="63"/>
      <c r="AL154" s="63"/>
      <c r="AM154" s="63"/>
      <c r="AN154" s="63"/>
      <c r="AO154" s="63"/>
      <c r="AP154" s="63"/>
      <c r="AQ154" s="63"/>
      <c r="AR154" s="63"/>
      <c r="AS154" s="63"/>
      <c r="AT154" s="63"/>
      <c r="AU154" s="63"/>
      <c r="AV154" s="63"/>
      <c r="AW154" s="63"/>
      <c r="AX154" s="63"/>
      <c r="AY154" s="63"/>
    </row>
    <row r="155" spans="5:51" x14ac:dyDescent="0.25"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63"/>
      <c r="AR155" s="63"/>
      <c r="AS155" s="63"/>
      <c r="AT155" s="63"/>
      <c r="AU155" s="63"/>
      <c r="AV155" s="63"/>
      <c r="AW155" s="63"/>
      <c r="AX155" s="63"/>
      <c r="AY155" s="63"/>
    </row>
    <row r="156" spans="5:51" x14ac:dyDescent="0.25"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  <c r="AE156" s="63"/>
      <c r="AF156" s="63"/>
      <c r="AG156" s="63"/>
      <c r="AH156" s="63"/>
      <c r="AI156" s="63"/>
      <c r="AJ156" s="63"/>
      <c r="AK156" s="63"/>
      <c r="AL156" s="63"/>
      <c r="AM156" s="63"/>
      <c r="AN156" s="63"/>
      <c r="AO156" s="63"/>
      <c r="AP156" s="63"/>
      <c r="AQ156" s="63"/>
      <c r="AR156" s="63"/>
      <c r="AS156" s="63"/>
      <c r="AT156" s="63"/>
      <c r="AU156" s="63"/>
      <c r="AV156" s="63"/>
      <c r="AW156" s="63"/>
      <c r="AX156" s="63"/>
      <c r="AY156" s="63"/>
    </row>
    <row r="157" spans="5:51" x14ac:dyDescent="0.25"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63"/>
      <c r="AM157" s="63"/>
      <c r="AN157" s="63"/>
      <c r="AO157" s="63"/>
      <c r="AP157" s="63"/>
      <c r="AQ157" s="63"/>
      <c r="AR157" s="63"/>
      <c r="AS157" s="63"/>
      <c r="AT157" s="63"/>
      <c r="AU157" s="63"/>
      <c r="AV157" s="63"/>
      <c r="AW157" s="63"/>
      <c r="AX157" s="63"/>
      <c r="AY157" s="63"/>
    </row>
    <row r="158" spans="5:51" x14ac:dyDescent="0.25"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  <c r="AG158" s="63"/>
      <c r="AH158" s="63"/>
      <c r="AI158" s="63"/>
      <c r="AJ158" s="63"/>
      <c r="AK158" s="63"/>
      <c r="AL158" s="63"/>
      <c r="AM158" s="63"/>
      <c r="AN158" s="63"/>
      <c r="AO158" s="63"/>
      <c r="AP158" s="63"/>
      <c r="AQ158" s="63"/>
      <c r="AR158" s="63"/>
      <c r="AS158" s="63"/>
      <c r="AT158" s="63"/>
      <c r="AU158" s="63"/>
      <c r="AV158" s="63"/>
      <c r="AW158" s="63"/>
      <c r="AX158" s="63"/>
      <c r="AY158" s="63"/>
    </row>
    <row r="159" spans="5:51" x14ac:dyDescent="0.25"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63"/>
      <c r="AM159" s="63"/>
      <c r="AN159" s="63"/>
      <c r="AO159" s="63"/>
      <c r="AP159" s="63"/>
      <c r="AQ159" s="63"/>
      <c r="AR159" s="63"/>
      <c r="AS159" s="63"/>
      <c r="AT159" s="63"/>
      <c r="AU159" s="63"/>
      <c r="AV159" s="63"/>
      <c r="AW159" s="63"/>
      <c r="AX159" s="63"/>
      <c r="AY159" s="63"/>
    </row>
    <row r="160" spans="5:51" x14ac:dyDescent="0.25"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  <c r="AN160" s="63"/>
      <c r="AO160" s="63"/>
      <c r="AP160" s="63"/>
      <c r="AQ160" s="63"/>
      <c r="AR160" s="63"/>
      <c r="AS160" s="63"/>
      <c r="AT160" s="63"/>
      <c r="AU160" s="63"/>
      <c r="AV160" s="63"/>
      <c r="AW160" s="63"/>
      <c r="AX160" s="63"/>
      <c r="AY160" s="63"/>
    </row>
    <row r="161" spans="5:51" x14ac:dyDescent="0.25"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</row>
    <row r="162" spans="5:51" x14ac:dyDescent="0.25"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3"/>
      <c r="AN162" s="63"/>
      <c r="AO162" s="63"/>
      <c r="AP162" s="63"/>
      <c r="AQ162" s="63"/>
      <c r="AR162" s="63"/>
      <c r="AS162" s="63"/>
      <c r="AT162" s="63"/>
      <c r="AU162" s="63"/>
      <c r="AV162" s="63"/>
      <c r="AW162" s="63"/>
      <c r="AX162" s="63"/>
      <c r="AY162" s="63"/>
    </row>
    <row r="163" spans="5:51" x14ac:dyDescent="0.25"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63"/>
      <c r="AR163" s="63"/>
      <c r="AS163" s="63"/>
      <c r="AT163" s="63"/>
      <c r="AU163" s="63"/>
      <c r="AV163" s="63"/>
      <c r="AW163" s="63"/>
      <c r="AX163" s="63"/>
      <c r="AY163" s="63"/>
    </row>
    <row r="164" spans="5:51" x14ac:dyDescent="0.25"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3"/>
      <c r="AN164" s="63"/>
      <c r="AO164" s="63"/>
      <c r="AP164" s="63"/>
      <c r="AQ164" s="63"/>
      <c r="AR164" s="63"/>
      <c r="AS164" s="63"/>
      <c r="AT164" s="63"/>
      <c r="AU164" s="63"/>
      <c r="AV164" s="63"/>
      <c r="AW164" s="63"/>
      <c r="AX164" s="63"/>
      <c r="AY164" s="63"/>
    </row>
    <row r="165" spans="5:51" x14ac:dyDescent="0.25"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</row>
    <row r="166" spans="5:51" x14ac:dyDescent="0.25"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63"/>
      <c r="AM166" s="63"/>
      <c r="AN166" s="63"/>
      <c r="AO166" s="63"/>
      <c r="AP166" s="63"/>
      <c r="AQ166" s="63"/>
      <c r="AR166" s="63"/>
      <c r="AS166" s="63"/>
      <c r="AT166" s="63"/>
      <c r="AU166" s="63"/>
      <c r="AV166" s="63"/>
      <c r="AW166" s="63"/>
      <c r="AX166" s="63"/>
      <c r="AY166" s="63"/>
    </row>
    <row r="167" spans="5:51" x14ac:dyDescent="0.25"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</row>
    <row r="168" spans="5:51" x14ac:dyDescent="0.25"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  <c r="AQ168" s="63"/>
      <c r="AR168" s="63"/>
      <c r="AS168" s="63"/>
      <c r="AT168" s="63"/>
      <c r="AU168" s="63"/>
      <c r="AV168" s="63"/>
      <c r="AW168" s="63"/>
      <c r="AX168" s="63"/>
      <c r="AY168" s="63"/>
    </row>
    <row r="169" spans="5:51" x14ac:dyDescent="0.25"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3"/>
      <c r="AN169" s="63"/>
      <c r="AO169" s="63"/>
      <c r="AP169" s="63"/>
      <c r="AQ169" s="63"/>
      <c r="AR169" s="63"/>
      <c r="AS169" s="63"/>
      <c r="AT169" s="63"/>
      <c r="AU169" s="63"/>
      <c r="AV169" s="63"/>
      <c r="AW169" s="63"/>
      <c r="AX169" s="63"/>
      <c r="AY169" s="63"/>
    </row>
    <row r="170" spans="5:51" x14ac:dyDescent="0.25"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  <c r="AN170" s="63"/>
      <c r="AO170" s="63"/>
      <c r="AP170" s="63"/>
      <c r="AQ170" s="63"/>
      <c r="AR170" s="63"/>
      <c r="AS170" s="63"/>
      <c r="AT170" s="63"/>
      <c r="AU170" s="63"/>
      <c r="AV170" s="63"/>
      <c r="AW170" s="63"/>
      <c r="AX170" s="63"/>
      <c r="AY170" s="63"/>
    </row>
    <row r="171" spans="5:51" x14ac:dyDescent="0.25"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3"/>
      <c r="AN171" s="63"/>
      <c r="AO171" s="63"/>
      <c r="AP171" s="63"/>
      <c r="AQ171" s="63"/>
      <c r="AR171" s="63"/>
      <c r="AS171" s="63"/>
      <c r="AT171" s="63"/>
      <c r="AU171" s="63"/>
      <c r="AV171" s="63"/>
      <c r="AW171" s="63"/>
      <c r="AX171" s="63"/>
      <c r="AY171" s="63"/>
    </row>
    <row r="172" spans="5:51" x14ac:dyDescent="0.25"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3"/>
    </row>
    <row r="173" spans="5:51" x14ac:dyDescent="0.25"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</row>
    <row r="174" spans="5:51" x14ac:dyDescent="0.25"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  <c r="AA174" s="63"/>
      <c r="AB174" s="63"/>
      <c r="AC174" s="63"/>
      <c r="AD174" s="63"/>
      <c r="AE174" s="63"/>
      <c r="AF174" s="63"/>
      <c r="AG174" s="63"/>
      <c r="AH174" s="63"/>
      <c r="AI174" s="63"/>
      <c r="AJ174" s="63"/>
      <c r="AK174" s="63"/>
      <c r="AL174" s="63"/>
      <c r="AM174" s="63"/>
      <c r="AN174" s="63"/>
      <c r="AO174" s="63"/>
      <c r="AP174" s="63"/>
      <c r="AQ174" s="63"/>
      <c r="AR174" s="63"/>
      <c r="AS174" s="63"/>
      <c r="AT174" s="63"/>
      <c r="AU174" s="63"/>
      <c r="AV174" s="63"/>
      <c r="AW174" s="63"/>
      <c r="AX174" s="63"/>
      <c r="AY174" s="63"/>
    </row>
    <row r="175" spans="5:51" x14ac:dyDescent="0.25"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  <c r="AN175" s="63"/>
      <c r="AO175" s="63"/>
      <c r="AP175" s="63"/>
      <c r="AQ175" s="63"/>
      <c r="AR175" s="63"/>
      <c r="AS175" s="63"/>
      <c r="AT175" s="63"/>
      <c r="AU175" s="63"/>
      <c r="AV175" s="63"/>
      <c r="AW175" s="63"/>
      <c r="AX175" s="63"/>
      <c r="AY175" s="63"/>
    </row>
    <row r="176" spans="5:51" x14ac:dyDescent="0.25"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/>
      <c r="AE176" s="63"/>
      <c r="AF176" s="63"/>
      <c r="AG176" s="63"/>
      <c r="AH176" s="63"/>
      <c r="AI176" s="63"/>
      <c r="AJ176" s="63"/>
      <c r="AK176" s="63"/>
      <c r="AL176" s="63"/>
      <c r="AM176" s="63"/>
      <c r="AN176" s="63"/>
      <c r="AO176" s="63"/>
      <c r="AP176" s="63"/>
      <c r="AQ176" s="63"/>
      <c r="AR176" s="63"/>
      <c r="AS176" s="63"/>
      <c r="AT176" s="63"/>
      <c r="AU176" s="63"/>
      <c r="AV176" s="63"/>
      <c r="AW176" s="63"/>
      <c r="AX176" s="63"/>
      <c r="AY176" s="63"/>
    </row>
    <row r="177" spans="5:51" x14ac:dyDescent="0.25"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3"/>
      <c r="AN177" s="63"/>
      <c r="AO177" s="63"/>
      <c r="AP177" s="63"/>
      <c r="AQ177" s="63"/>
      <c r="AR177" s="63"/>
      <c r="AS177" s="63"/>
      <c r="AT177" s="63"/>
      <c r="AU177" s="63"/>
      <c r="AV177" s="63"/>
      <c r="AW177" s="63"/>
      <c r="AX177" s="63"/>
      <c r="AY177" s="63"/>
    </row>
    <row r="178" spans="5:51" x14ac:dyDescent="0.25"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  <c r="AG178" s="63"/>
      <c r="AH178" s="63"/>
      <c r="AI178" s="63"/>
      <c r="AJ178" s="63"/>
      <c r="AK178" s="63"/>
      <c r="AL178" s="63"/>
      <c r="AM178" s="63"/>
      <c r="AN178" s="63"/>
      <c r="AO178" s="63"/>
      <c r="AP178" s="63"/>
      <c r="AQ178" s="63"/>
      <c r="AR178" s="63"/>
      <c r="AS178" s="63"/>
      <c r="AT178" s="63"/>
      <c r="AU178" s="63"/>
      <c r="AV178" s="63"/>
      <c r="AW178" s="63"/>
      <c r="AX178" s="63"/>
      <c r="AY178" s="63"/>
    </row>
    <row r="179" spans="5:51" x14ac:dyDescent="0.25"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G179" s="63"/>
      <c r="AH179" s="63"/>
      <c r="AI179" s="63"/>
      <c r="AJ179" s="63"/>
      <c r="AK179" s="63"/>
      <c r="AL179" s="63"/>
      <c r="AM179" s="63"/>
      <c r="AN179" s="63"/>
      <c r="AO179" s="63"/>
      <c r="AP179" s="63"/>
      <c r="AQ179" s="63"/>
      <c r="AR179" s="63"/>
      <c r="AS179" s="63"/>
      <c r="AT179" s="63"/>
      <c r="AU179" s="63"/>
      <c r="AV179" s="63"/>
      <c r="AW179" s="63"/>
      <c r="AX179" s="63"/>
      <c r="AY179" s="63"/>
    </row>
    <row r="180" spans="5:51" x14ac:dyDescent="0.25"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3"/>
      <c r="AN180" s="63"/>
      <c r="AO180" s="63"/>
      <c r="AP180" s="63"/>
      <c r="AQ180" s="63"/>
      <c r="AR180" s="63"/>
      <c r="AS180" s="63"/>
      <c r="AT180" s="63"/>
      <c r="AU180" s="63"/>
      <c r="AV180" s="63"/>
      <c r="AW180" s="63"/>
      <c r="AX180" s="63"/>
      <c r="AY180" s="63"/>
    </row>
    <row r="181" spans="5:51" x14ac:dyDescent="0.25"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  <c r="AG181" s="63"/>
      <c r="AH181" s="63"/>
      <c r="AI181" s="63"/>
      <c r="AJ181" s="63"/>
      <c r="AK181" s="63"/>
      <c r="AL181" s="63"/>
      <c r="AM181" s="63"/>
      <c r="AN181" s="63"/>
      <c r="AO181" s="63"/>
      <c r="AP181" s="63"/>
      <c r="AQ181" s="63"/>
      <c r="AR181" s="63"/>
      <c r="AS181" s="63"/>
      <c r="AT181" s="63"/>
      <c r="AU181" s="63"/>
      <c r="AV181" s="63"/>
      <c r="AW181" s="63"/>
      <c r="AX181" s="63"/>
      <c r="AY181" s="63"/>
    </row>
    <row r="182" spans="5:51" x14ac:dyDescent="0.25"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  <c r="AH182" s="63"/>
      <c r="AI182" s="63"/>
      <c r="AJ182" s="63"/>
      <c r="AK182" s="63"/>
      <c r="AL182" s="63"/>
      <c r="AM182" s="63"/>
      <c r="AN182" s="63"/>
      <c r="AO182" s="63"/>
      <c r="AP182" s="63"/>
      <c r="AQ182" s="63"/>
      <c r="AR182" s="63"/>
      <c r="AS182" s="63"/>
      <c r="AT182" s="63"/>
      <c r="AU182" s="63"/>
      <c r="AV182" s="63"/>
      <c r="AW182" s="63"/>
      <c r="AX182" s="63"/>
      <c r="AY182" s="63"/>
    </row>
    <row r="183" spans="5:51" x14ac:dyDescent="0.25"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  <c r="AL183" s="63"/>
      <c r="AM183" s="63"/>
      <c r="AN183" s="63"/>
      <c r="AO183" s="63"/>
      <c r="AP183" s="63"/>
      <c r="AQ183" s="63"/>
      <c r="AR183" s="63"/>
      <c r="AS183" s="63"/>
      <c r="AT183" s="63"/>
      <c r="AU183" s="63"/>
      <c r="AV183" s="63"/>
      <c r="AW183" s="63"/>
      <c r="AX183" s="63"/>
      <c r="AY183" s="63"/>
    </row>
    <row r="184" spans="5:51" x14ac:dyDescent="0.25"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3"/>
      <c r="AN184" s="63"/>
      <c r="AO184" s="63"/>
      <c r="AP184" s="63"/>
      <c r="AQ184" s="63"/>
      <c r="AR184" s="63"/>
      <c r="AS184" s="63"/>
      <c r="AT184" s="63"/>
      <c r="AU184" s="63"/>
      <c r="AV184" s="63"/>
      <c r="AW184" s="63"/>
      <c r="AX184" s="63"/>
      <c r="AY184" s="63"/>
    </row>
    <row r="185" spans="5:51" x14ac:dyDescent="0.25"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63"/>
      <c r="AI185" s="63"/>
      <c r="AJ185" s="63"/>
      <c r="AK185" s="63"/>
      <c r="AL185" s="63"/>
      <c r="AM185" s="63"/>
      <c r="AN185" s="63"/>
      <c r="AO185" s="63"/>
      <c r="AP185" s="63"/>
      <c r="AQ185" s="63"/>
      <c r="AR185" s="63"/>
      <c r="AS185" s="63"/>
      <c r="AT185" s="63"/>
      <c r="AU185" s="63"/>
      <c r="AV185" s="63"/>
      <c r="AW185" s="63"/>
      <c r="AX185" s="63"/>
      <c r="AY185" s="63"/>
    </row>
    <row r="186" spans="5:51" x14ac:dyDescent="0.25"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  <c r="AH186" s="63"/>
      <c r="AI186" s="63"/>
      <c r="AJ186" s="63"/>
      <c r="AK186" s="63"/>
      <c r="AL186" s="63"/>
      <c r="AM186" s="63"/>
      <c r="AN186" s="63"/>
      <c r="AO186" s="63"/>
      <c r="AP186" s="63"/>
      <c r="AQ186" s="63"/>
      <c r="AR186" s="63"/>
      <c r="AS186" s="63"/>
      <c r="AT186" s="63"/>
      <c r="AU186" s="63"/>
      <c r="AV186" s="63"/>
      <c r="AW186" s="63"/>
      <c r="AX186" s="63"/>
      <c r="AY186" s="63"/>
    </row>
    <row r="187" spans="5:51" x14ac:dyDescent="0.25"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3"/>
      <c r="AN187" s="63"/>
      <c r="AO187" s="63"/>
      <c r="AP187" s="63"/>
      <c r="AQ187" s="63"/>
      <c r="AR187" s="63"/>
      <c r="AS187" s="63"/>
      <c r="AT187" s="63"/>
      <c r="AU187" s="63"/>
      <c r="AV187" s="63"/>
      <c r="AW187" s="63"/>
      <c r="AX187" s="63"/>
      <c r="AY187" s="63"/>
    </row>
    <row r="188" spans="5:51" x14ac:dyDescent="0.25"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3"/>
      <c r="AN188" s="63"/>
      <c r="AO188" s="63"/>
      <c r="AP188" s="63"/>
      <c r="AQ188" s="63"/>
      <c r="AR188" s="63"/>
      <c r="AS188" s="63"/>
      <c r="AT188" s="63"/>
      <c r="AU188" s="63"/>
      <c r="AV188" s="63"/>
      <c r="AW188" s="63"/>
      <c r="AX188" s="63"/>
      <c r="AY188" s="63"/>
    </row>
    <row r="189" spans="5:51" x14ac:dyDescent="0.25"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63"/>
      <c r="AI189" s="63"/>
      <c r="AJ189" s="63"/>
      <c r="AK189" s="63"/>
      <c r="AL189" s="63"/>
      <c r="AM189" s="63"/>
      <c r="AN189" s="63"/>
      <c r="AO189" s="63"/>
      <c r="AP189" s="63"/>
      <c r="AQ189" s="63"/>
      <c r="AR189" s="63"/>
      <c r="AS189" s="63"/>
      <c r="AT189" s="63"/>
      <c r="AU189" s="63"/>
      <c r="AV189" s="63"/>
      <c r="AW189" s="63"/>
      <c r="AX189" s="63"/>
      <c r="AY189" s="63"/>
    </row>
    <row r="190" spans="5:51" x14ac:dyDescent="0.25"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  <c r="AH190" s="63"/>
      <c r="AI190" s="63"/>
      <c r="AJ190" s="63"/>
      <c r="AK190" s="63"/>
      <c r="AL190" s="63"/>
      <c r="AM190" s="63"/>
      <c r="AN190" s="63"/>
      <c r="AO190" s="63"/>
      <c r="AP190" s="63"/>
      <c r="AQ190" s="63"/>
      <c r="AR190" s="63"/>
      <c r="AS190" s="63"/>
      <c r="AT190" s="63"/>
      <c r="AU190" s="63"/>
      <c r="AV190" s="63"/>
      <c r="AW190" s="63"/>
      <c r="AX190" s="63"/>
      <c r="AY190" s="63"/>
    </row>
    <row r="191" spans="5:51" x14ac:dyDescent="0.25"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  <c r="AQ191" s="63"/>
      <c r="AR191" s="63"/>
      <c r="AS191" s="63"/>
      <c r="AT191" s="63"/>
      <c r="AU191" s="63"/>
      <c r="AV191" s="63"/>
      <c r="AW191" s="63"/>
      <c r="AX191" s="63"/>
      <c r="AY191" s="63"/>
    </row>
    <row r="192" spans="5:51" x14ac:dyDescent="0.25"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  <c r="AG192" s="63"/>
      <c r="AH192" s="63"/>
      <c r="AI192" s="63"/>
      <c r="AJ192" s="63"/>
      <c r="AK192" s="63"/>
      <c r="AL192" s="63"/>
      <c r="AM192" s="63"/>
      <c r="AN192" s="63"/>
      <c r="AO192" s="63"/>
      <c r="AP192" s="63"/>
      <c r="AQ192" s="63"/>
      <c r="AR192" s="63"/>
      <c r="AS192" s="63"/>
      <c r="AT192" s="63"/>
      <c r="AU192" s="63"/>
      <c r="AV192" s="63"/>
      <c r="AW192" s="63"/>
      <c r="AX192" s="63"/>
      <c r="AY192" s="63"/>
    </row>
    <row r="193" spans="5:51" x14ac:dyDescent="0.25"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63"/>
      <c r="AM193" s="63"/>
      <c r="AN193" s="63"/>
      <c r="AO193" s="63"/>
      <c r="AP193" s="63"/>
      <c r="AQ193" s="63"/>
      <c r="AR193" s="63"/>
      <c r="AS193" s="63"/>
      <c r="AT193" s="63"/>
      <c r="AU193" s="63"/>
      <c r="AV193" s="63"/>
      <c r="AW193" s="63"/>
      <c r="AX193" s="63"/>
      <c r="AY193" s="63"/>
    </row>
    <row r="194" spans="5:51" x14ac:dyDescent="0.25"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63"/>
      <c r="AI194" s="63"/>
      <c r="AJ194" s="63"/>
      <c r="AK194" s="63"/>
      <c r="AL194" s="63"/>
      <c r="AM194" s="63"/>
      <c r="AN194" s="63"/>
      <c r="AO194" s="63"/>
      <c r="AP194" s="63"/>
      <c r="AQ194" s="63"/>
      <c r="AR194" s="63"/>
      <c r="AS194" s="63"/>
      <c r="AT194" s="63"/>
      <c r="AU194" s="63"/>
      <c r="AV194" s="63"/>
      <c r="AW194" s="63"/>
      <c r="AX194" s="63"/>
      <c r="AY194" s="63"/>
    </row>
    <row r="195" spans="5:51" x14ac:dyDescent="0.25"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  <c r="AG195" s="63"/>
      <c r="AH195" s="63"/>
      <c r="AI195" s="63"/>
      <c r="AJ195" s="63"/>
      <c r="AK195" s="63"/>
      <c r="AL195" s="63"/>
      <c r="AM195" s="63"/>
      <c r="AN195" s="63"/>
      <c r="AO195" s="63"/>
      <c r="AP195" s="63"/>
      <c r="AQ195" s="63"/>
      <c r="AR195" s="63"/>
      <c r="AS195" s="63"/>
      <c r="AT195" s="63"/>
      <c r="AU195" s="63"/>
      <c r="AV195" s="63"/>
      <c r="AW195" s="63"/>
      <c r="AX195" s="63"/>
      <c r="AY195" s="63"/>
    </row>
    <row r="196" spans="5:51" x14ac:dyDescent="0.25"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63"/>
      <c r="AI196" s="63"/>
      <c r="AJ196" s="63"/>
      <c r="AK196" s="63"/>
      <c r="AL196" s="63"/>
      <c r="AM196" s="63"/>
      <c r="AN196" s="63"/>
      <c r="AO196" s="63"/>
      <c r="AP196" s="63"/>
      <c r="AQ196" s="63"/>
      <c r="AR196" s="63"/>
      <c r="AS196" s="63"/>
      <c r="AT196" s="63"/>
      <c r="AU196" s="63"/>
      <c r="AV196" s="63"/>
      <c r="AW196" s="63"/>
      <c r="AX196" s="63"/>
      <c r="AY196" s="63"/>
    </row>
    <row r="197" spans="5:51" x14ac:dyDescent="0.25"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  <c r="AQ197" s="63"/>
      <c r="AR197" s="63"/>
      <c r="AS197" s="63"/>
      <c r="AT197" s="63"/>
      <c r="AU197" s="63"/>
      <c r="AV197" s="63"/>
      <c r="AW197" s="63"/>
      <c r="AX197" s="63"/>
      <c r="AY197" s="63"/>
    </row>
    <row r="198" spans="5:51" x14ac:dyDescent="0.25"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  <c r="AA198" s="63"/>
      <c r="AB198" s="63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  <c r="AO198" s="63"/>
      <c r="AP198" s="63"/>
      <c r="AQ198" s="63"/>
      <c r="AR198" s="63"/>
      <c r="AS198" s="63"/>
      <c r="AT198" s="63"/>
      <c r="AU198" s="63"/>
      <c r="AV198" s="63"/>
      <c r="AW198" s="63"/>
      <c r="AX198" s="63"/>
      <c r="AY198" s="63"/>
    </row>
    <row r="199" spans="5:51" x14ac:dyDescent="0.25"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63"/>
      <c r="AD199" s="63"/>
      <c r="AE199" s="63"/>
      <c r="AF199" s="63"/>
      <c r="AG199" s="63"/>
      <c r="AH199" s="63"/>
      <c r="AI199" s="63"/>
      <c r="AJ199" s="63"/>
      <c r="AK199" s="63"/>
      <c r="AL199" s="63"/>
      <c r="AM199" s="63"/>
      <c r="AN199" s="63"/>
      <c r="AO199" s="63"/>
      <c r="AP199" s="63"/>
      <c r="AQ199" s="63"/>
      <c r="AR199" s="63"/>
      <c r="AS199" s="63"/>
      <c r="AT199" s="63"/>
      <c r="AU199" s="63"/>
      <c r="AV199" s="63"/>
      <c r="AW199" s="63"/>
      <c r="AX199" s="63"/>
      <c r="AY199" s="63"/>
    </row>
    <row r="200" spans="5:51" x14ac:dyDescent="0.25"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  <c r="AG200" s="63"/>
      <c r="AH200" s="63"/>
      <c r="AI200" s="63"/>
      <c r="AJ200" s="63"/>
      <c r="AK200" s="63"/>
      <c r="AL200" s="63"/>
      <c r="AM200" s="63"/>
      <c r="AN200" s="63"/>
      <c r="AO200" s="63"/>
      <c r="AP200" s="63"/>
      <c r="AQ200" s="63"/>
      <c r="AR200" s="63"/>
      <c r="AS200" s="63"/>
      <c r="AT200" s="63"/>
      <c r="AU200" s="63"/>
      <c r="AV200" s="63"/>
      <c r="AW200" s="63"/>
      <c r="AX200" s="63"/>
      <c r="AY200" s="63"/>
    </row>
    <row r="201" spans="5:51" x14ac:dyDescent="0.25"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63"/>
      <c r="AM201" s="63"/>
      <c r="AN201" s="63"/>
      <c r="AO201" s="63"/>
      <c r="AP201" s="63"/>
      <c r="AQ201" s="63"/>
      <c r="AR201" s="63"/>
      <c r="AS201" s="63"/>
      <c r="AT201" s="63"/>
      <c r="AU201" s="63"/>
      <c r="AV201" s="63"/>
      <c r="AW201" s="63"/>
      <c r="AX201" s="63"/>
      <c r="AY201" s="63"/>
    </row>
    <row r="202" spans="5:51" x14ac:dyDescent="0.25"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  <c r="AE202" s="63"/>
      <c r="AF202" s="63"/>
      <c r="AG202" s="63"/>
      <c r="AH202" s="63"/>
      <c r="AI202" s="63"/>
      <c r="AJ202" s="63"/>
      <c r="AK202" s="63"/>
      <c r="AL202" s="63"/>
      <c r="AM202" s="63"/>
      <c r="AN202" s="63"/>
      <c r="AO202" s="63"/>
      <c r="AP202" s="63"/>
      <c r="AQ202" s="63"/>
      <c r="AR202" s="63"/>
      <c r="AS202" s="63"/>
      <c r="AT202" s="63"/>
      <c r="AU202" s="63"/>
      <c r="AV202" s="63"/>
      <c r="AW202" s="63"/>
      <c r="AX202" s="63"/>
      <c r="AY202" s="63"/>
    </row>
    <row r="203" spans="5:51" x14ac:dyDescent="0.25"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  <c r="AN203" s="63"/>
      <c r="AO203" s="63"/>
      <c r="AP203" s="63"/>
      <c r="AQ203" s="63"/>
      <c r="AR203" s="63"/>
      <c r="AS203" s="63"/>
      <c r="AT203" s="63"/>
      <c r="AU203" s="63"/>
      <c r="AV203" s="63"/>
      <c r="AW203" s="63"/>
      <c r="AX203" s="63"/>
      <c r="AY203" s="63"/>
    </row>
    <row r="204" spans="5:51" x14ac:dyDescent="0.25"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63"/>
      <c r="AI204" s="63"/>
      <c r="AJ204" s="63"/>
      <c r="AK204" s="63"/>
      <c r="AL204" s="63"/>
      <c r="AM204" s="63"/>
      <c r="AN204" s="63"/>
      <c r="AO204" s="63"/>
      <c r="AP204" s="63"/>
      <c r="AQ204" s="63"/>
      <c r="AR204" s="63"/>
      <c r="AS204" s="63"/>
      <c r="AT204" s="63"/>
      <c r="AU204" s="63"/>
      <c r="AV204" s="63"/>
      <c r="AW204" s="63"/>
      <c r="AX204" s="63"/>
      <c r="AY204" s="63"/>
    </row>
    <row r="205" spans="5:51" x14ac:dyDescent="0.25"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3"/>
      <c r="AV205" s="63"/>
      <c r="AW205" s="63"/>
      <c r="AX205" s="63"/>
      <c r="AY205" s="63"/>
    </row>
    <row r="206" spans="5:51" x14ac:dyDescent="0.25"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  <c r="AA206" s="63"/>
      <c r="AB206" s="63"/>
      <c r="AC206" s="63"/>
      <c r="AD206" s="63"/>
      <c r="AE206" s="63"/>
      <c r="AF206" s="63"/>
      <c r="AG206" s="63"/>
      <c r="AH206" s="63"/>
      <c r="AI206" s="63"/>
      <c r="AJ206" s="63"/>
      <c r="AK206" s="63"/>
      <c r="AL206" s="63"/>
      <c r="AM206" s="63"/>
      <c r="AN206" s="63"/>
      <c r="AO206" s="63"/>
      <c r="AP206" s="63"/>
      <c r="AQ206" s="63"/>
      <c r="AR206" s="63"/>
      <c r="AS206" s="63"/>
      <c r="AT206" s="63"/>
      <c r="AU206" s="63"/>
      <c r="AV206" s="63"/>
      <c r="AW206" s="63"/>
      <c r="AX206" s="63"/>
      <c r="AY206" s="63"/>
    </row>
    <row r="207" spans="5:51" x14ac:dyDescent="0.25"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63"/>
      <c r="AB207" s="63"/>
      <c r="AC207" s="63"/>
      <c r="AD207" s="63"/>
      <c r="AE207" s="63"/>
      <c r="AF207" s="63"/>
      <c r="AG207" s="63"/>
      <c r="AH207" s="63"/>
      <c r="AI207" s="63"/>
      <c r="AJ207" s="63"/>
      <c r="AK207" s="63"/>
      <c r="AL207" s="63"/>
      <c r="AM207" s="63"/>
      <c r="AN207" s="63"/>
      <c r="AO207" s="63"/>
      <c r="AP207" s="63"/>
      <c r="AQ207" s="63"/>
      <c r="AR207" s="63"/>
      <c r="AS207" s="63"/>
      <c r="AT207" s="63"/>
      <c r="AU207" s="63"/>
      <c r="AV207" s="63"/>
      <c r="AW207" s="63"/>
      <c r="AX207" s="63"/>
      <c r="AY207" s="63"/>
    </row>
    <row r="208" spans="5:51" x14ac:dyDescent="0.25"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  <c r="AA208" s="63"/>
      <c r="AB208" s="63"/>
      <c r="AC208" s="63"/>
      <c r="AD208" s="63"/>
      <c r="AE208" s="63"/>
      <c r="AF208" s="63"/>
      <c r="AG208" s="63"/>
      <c r="AH208" s="63"/>
      <c r="AI208" s="63"/>
      <c r="AJ208" s="63"/>
      <c r="AK208" s="63"/>
      <c r="AL208" s="63"/>
      <c r="AM208" s="63"/>
      <c r="AN208" s="63"/>
      <c r="AO208" s="63"/>
      <c r="AP208" s="63"/>
      <c r="AQ208" s="63"/>
      <c r="AR208" s="63"/>
      <c r="AS208" s="63"/>
      <c r="AT208" s="63"/>
      <c r="AU208" s="63"/>
      <c r="AV208" s="63"/>
      <c r="AW208" s="63"/>
      <c r="AX208" s="63"/>
      <c r="AY208" s="63"/>
    </row>
    <row r="209" spans="5:51" x14ac:dyDescent="0.25"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3"/>
      <c r="AN209" s="63"/>
      <c r="AO209" s="63"/>
      <c r="AP209" s="63"/>
      <c r="AQ209" s="63"/>
      <c r="AR209" s="63"/>
      <c r="AS209" s="63"/>
      <c r="AT209" s="63"/>
      <c r="AU209" s="63"/>
      <c r="AV209" s="63"/>
      <c r="AW209" s="63"/>
      <c r="AX209" s="63"/>
      <c r="AY209" s="63"/>
    </row>
    <row r="210" spans="5:51" x14ac:dyDescent="0.25"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  <c r="AA210" s="63"/>
      <c r="AB210" s="63"/>
      <c r="AC210" s="63"/>
      <c r="AD210" s="63"/>
      <c r="AE210" s="63"/>
      <c r="AF210" s="63"/>
      <c r="AG210" s="63"/>
      <c r="AH210" s="63"/>
      <c r="AI210" s="63"/>
      <c r="AJ210" s="63"/>
      <c r="AK210" s="63"/>
      <c r="AL210" s="63"/>
      <c r="AM210" s="63"/>
      <c r="AN210" s="63"/>
      <c r="AO210" s="63"/>
      <c r="AP210" s="63"/>
      <c r="AQ210" s="63"/>
      <c r="AR210" s="63"/>
      <c r="AS210" s="63"/>
      <c r="AT210" s="63"/>
      <c r="AU210" s="63"/>
      <c r="AV210" s="63"/>
      <c r="AW210" s="63"/>
      <c r="AX210" s="63"/>
      <c r="AY210" s="63"/>
    </row>
    <row r="211" spans="5:51" x14ac:dyDescent="0.25"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  <c r="AC211" s="63"/>
      <c r="AD211" s="63"/>
      <c r="AE211" s="63"/>
      <c r="AF211" s="63"/>
      <c r="AG211" s="63"/>
      <c r="AH211" s="63"/>
      <c r="AI211" s="63"/>
      <c r="AJ211" s="63"/>
      <c r="AK211" s="63"/>
      <c r="AL211" s="63"/>
      <c r="AM211" s="63"/>
      <c r="AN211" s="63"/>
      <c r="AO211" s="63"/>
      <c r="AP211" s="63"/>
      <c r="AQ211" s="63"/>
      <c r="AR211" s="63"/>
      <c r="AS211" s="63"/>
      <c r="AT211" s="63"/>
      <c r="AU211" s="63"/>
      <c r="AV211" s="63"/>
      <c r="AW211" s="63"/>
      <c r="AX211" s="63"/>
      <c r="AY211" s="63"/>
    </row>
    <row r="212" spans="5:51" x14ac:dyDescent="0.25"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  <c r="AA212" s="63"/>
      <c r="AB212" s="63"/>
      <c r="AC212" s="63"/>
      <c r="AD212" s="63"/>
      <c r="AE212" s="63"/>
      <c r="AF212" s="63"/>
      <c r="AG212" s="63"/>
      <c r="AH212" s="63"/>
      <c r="AI212" s="63"/>
      <c r="AJ212" s="63"/>
      <c r="AK212" s="63"/>
      <c r="AL212" s="63"/>
      <c r="AM212" s="63"/>
      <c r="AN212" s="63"/>
      <c r="AO212" s="63"/>
      <c r="AP212" s="63"/>
      <c r="AQ212" s="63"/>
      <c r="AR212" s="63"/>
      <c r="AS212" s="63"/>
      <c r="AT212" s="63"/>
      <c r="AU212" s="63"/>
      <c r="AV212" s="63"/>
      <c r="AW212" s="63"/>
      <c r="AX212" s="63"/>
      <c r="AY212" s="63"/>
    </row>
    <row r="213" spans="5:51" x14ac:dyDescent="0.25"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63"/>
      <c r="AD213" s="63"/>
      <c r="AE213" s="63"/>
      <c r="AF213" s="63"/>
      <c r="AG213" s="63"/>
      <c r="AH213" s="63"/>
      <c r="AI213" s="63"/>
      <c r="AJ213" s="63"/>
      <c r="AK213" s="63"/>
      <c r="AL213" s="63"/>
      <c r="AM213" s="63"/>
      <c r="AN213" s="63"/>
      <c r="AO213" s="63"/>
      <c r="AP213" s="63"/>
      <c r="AQ213" s="63"/>
      <c r="AR213" s="63"/>
      <c r="AS213" s="63"/>
      <c r="AT213" s="63"/>
      <c r="AU213" s="63"/>
      <c r="AV213" s="63"/>
      <c r="AW213" s="63"/>
      <c r="AX213" s="63"/>
      <c r="AY213" s="63"/>
    </row>
    <row r="214" spans="5:51" x14ac:dyDescent="0.25"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  <c r="AA214" s="63"/>
      <c r="AB214" s="63"/>
      <c r="AC214" s="63"/>
      <c r="AD214" s="63"/>
      <c r="AE214" s="63"/>
      <c r="AF214" s="63"/>
      <c r="AG214" s="63"/>
      <c r="AH214" s="63"/>
      <c r="AI214" s="63"/>
      <c r="AJ214" s="63"/>
      <c r="AK214" s="63"/>
      <c r="AL214" s="63"/>
      <c r="AM214" s="63"/>
      <c r="AN214" s="63"/>
      <c r="AO214" s="63"/>
      <c r="AP214" s="63"/>
      <c r="AQ214" s="63"/>
      <c r="AR214" s="63"/>
      <c r="AS214" s="63"/>
      <c r="AT214" s="63"/>
      <c r="AU214" s="63"/>
      <c r="AV214" s="63"/>
      <c r="AW214" s="63"/>
      <c r="AX214" s="63"/>
      <c r="AY214" s="63"/>
    </row>
    <row r="215" spans="5:51" x14ac:dyDescent="0.25"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63"/>
      <c r="AI215" s="63"/>
      <c r="AJ215" s="63"/>
      <c r="AK215" s="63"/>
      <c r="AL215" s="63"/>
      <c r="AM215" s="63"/>
      <c r="AN215" s="63"/>
      <c r="AO215" s="63"/>
      <c r="AP215" s="63"/>
      <c r="AQ215" s="63"/>
      <c r="AR215" s="63"/>
      <c r="AS215" s="63"/>
      <c r="AT215" s="63"/>
      <c r="AU215" s="63"/>
      <c r="AV215" s="63"/>
      <c r="AW215" s="63"/>
      <c r="AX215" s="63"/>
      <c r="AY215" s="63"/>
    </row>
    <row r="216" spans="5:51" x14ac:dyDescent="0.25"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  <c r="AA216" s="63"/>
      <c r="AB216" s="63"/>
      <c r="AC216" s="63"/>
      <c r="AD216" s="63"/>
      <c r="AE216" s="63"/>
      <c r="AF216" s="63"/>
      <c r="AG216" s="63"/>
      <c r="AH216" s="63"/>
      <c r="AI216" s="63"/>
      <c r="AJ216" s="63"/>
      <c r="AK216" s="63"/>
      <c r="AL216" s="63"/>
      <c r="AM216" s="63"/>
      <c r="AN216" s="63"/>
      <c r="AO216" s="63"/>
      <c r="AP216" s="63"/>
      <c r="AQ216" s="63"/>
      <c r="AR216" s="63"/>
      <c r="AS216" s="63"/>
      <c r="AT216" s="63"/>
      <c r="AU216" s="63"/>
      <c r="AV216" s="63"/>
      <c r="AW216" s="63"/>
      <c r="AX216" s="63"/>
      <c r="AY216" s="63"/>
    </row>
    <row r="217" spans="5:51" x14ac:dyDescent="0.25"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  <c r="AA217" s="63"/>
      <c r="AB217" s="63"/>
      <c r="AC217" s="63"/>
      <c r="AD217" s="63"/>
      <c r="AE217" s="63"/>
      <c r="AF217" s="63"/>
      <c r="AG217" s="63"/>
      <c r="AH217" s="63"/>
      <c r="AI217" s="63"/>
      <c r="AJ217" s="63"/>
      <c r="AK217" s="63"/>
      <c r="AL217" s="63"/>
      <c r="AM217" s="63"/>
      <c r="AN217" s="63"/>
      <c r="AO217" s="63"/>
      <c r="AP217" s="63"/>
      <c r="AQ217" s="63"/>
      <c r="AR217" s="63"/>
      <c r="AS217" s="63"/>
      <c r="AT217" s="63"/>
      <c r="AU217" s="63"/>
      <c r="AV217" s="63"/>
      <c r="AW217" s="63"/>
      <c r="AX217" s="63"/>
      <c r="AY217" s="63"/>
    </row>
    <row r="218" spans="5:51" x14ac:dyDescent="0.25"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  <c r="AA218" s="63"/>
      <c r="AB218" s="63"/>
      <c r="AC218" s="63"/>
      <c r="AD218" s="63"/>
      <c r="AE218" s="63"/>
      <c r="AF218" s="63"/>
      <c r="AG218" s="63"/>
      <c r="AH218" s="63"/>
      <c r="AI218" s="63"/>
      <c r="AJ218" s="63"/>
      <c r="AK218" s="63"/>
      <c r="AL218" s="63"/>
      <c r="AM218" s="63"/>
      <c r="AN218" s="63"/>
      <c r="AO218" s="63"/>
      <c r="AP218" s="63"/>
      <c r="AQ218" s="63"/>
      <c r="AR218" s="63"/>
      <c r="AS218" s="63"/>
      <c r="AT218" s="63"/>
      <c r="AU218" s="63"/>
      <c r="AV218" s="63"/>
      <c r="AW218" s="63"/>
      <c r="AX218" s="63"/>
      <c r="AY218" s="63"/>
    </row>
    <row r="219" spans="5:51" x14ac:dyDescent="0.25"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  <c r="AA219" s="63"/>
      <c r="AB219" s="63"/>
      <c r="AC219" s="63"/>
      <c r="AD219" s="63"/>
      <c r="AE219" s="63"/>
      <c r="AF219" s="63"/>
      <c r="AG219" s="63"/>
      <c r="AH219" s="63"/>
      <c r="AI219" s="63"/>
      <c r="AJ219" s="63"/>
      <c r="AK219" s="63"/>
      <c r="AL219" s="63"/>
      <c r="AM219" s="63"/>
      <c r="AN219" s="63"/>
      <c r="AO219" s="63"/>
      <c r="AP219" s="63"/>
      <c r="AQ219" s="63"/>
      <c r="AR219" s="63"/>
      <c r="AS219" s="63"/>
      <c r="AT219" s="63"/>
      <c r="AU219" s="63"/>
      <c r="AV219" s="63"/>
      <c r="AW219" s="63"/>
      <c r="AX219" s="63"/>
      <c r="AY219" s="63"/>
    </row>
    <row r="220" spans="5:51" x14ac:dyDescent="0.25"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  <c r="AA220" s="63"/>
      <c r="AB220" s="63"/>
      <c r="AC220" s="63"/>
      <c r="AD220" s="63"/>
      <c r="AE220" s="63"/>
      <c r="AF220" s="63"/>
      <c r="AG220" s="63"/>
      <c r="AH220" s="63"/>
      <c r="AI220" s="63"/>
      <c r="AJ220" s="63"/>
      <c r="AK220" s="63"/>
      <c r="AL220" s="63"/>
      <c r="AM220" s="63"/>
      <c r="AN220" s="63"/>
      <c r="AO220" s="63"/>
      <c r="AP220" s="63"/>
      <c r="AQ220" s="63"/>
      <c r="AR220" s="63"/>
      <c r="AS220" s="63"/>
      <c r="AT220" s="63"/>
      <c r="AU220" s="63"/>
      <c r="AV220" s="63"/>
      <c r="AW220" s="63"/>
      <c r="AX220" s="63"/>
      <c r="AY220" s="63"/>
    </row>
    <row r="221" spans="5:51" x14ac:dyDescent="0.25"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3"/>
      <c r="AN221" s="63"/>
      <c r="AO221" s="63"/>
      <c r="AP221" s="63"/>
      <c r="AQ221" s="63"/>
      <c r="AR221" s="63"/>
      <c r="AS221" s="63"/>
      <c r="AT221" s="63"/>
      <c r="AU221" s="63"/>
      <c r="AV221" s="63"/>
      <c r="AW221" s="63"/>
      <c r="AX221" s="63"/>
      <c r="AY221" s="63"/>
    </row>
    <row r="222" spans="5:51" x14ac:dyDescent="0.25"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  <c r="AA222" s="63"/>
      <c r="AB222" s="63"/>
      <c r="AC222" s="63"/>
      <c r="AD222" s="63"/>
      <c r="AE222" s="63"/>
      <c r="AF222" s="63"/>
      <c r="AG222" s="63"/>
      <c r="AH222" s="63"/>
      <c r="AI222" s="63"/>
      <c r="AJ222" s="63"/>
      <c r="AK222" s="63"/>
      <c r="AL222" s="63"/>
      <c r="AM222" s="63"/>
      <c r="AN222" s="63"/>
      <c r="AO222" s="63"/>
      <c r="AP222" s="63"/>
      <c r="AQ222" s="63"/>
      <c r="AR222" s="63"/>
      <c r="AS222" s="63"/>
      <c r="AT222" s="63"/>
      <c r="AU222" s="63"/>
      <c r="AV222" s="63"/>
      <c r="AW222" s="63"/>
      <c r="AX222" s="63"/>
      <c r="AY222" s="63"/>
    </row>
    <row r="223" spans="5:51" x14ac:dyDescent="0.25"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3"/>
      <c r="AN223" s="63"/>
      <c r="AO223" s="63"/>
      <c r="AP223" s="63"/>
      <c r="AQ223" s="63"/>
      <c r="AR223" s="63"/>
      <c r="AS223" s="63"/>
      <c r="AT223" s="63"/>
      <c r="AU223" s="63"/>
      <c r="AV223" s="63"/>
      <c r="AW223" s="63"/>
      <c r="AX223" s="63"/>
      <c r="AY223" s="63"/>
    </row>
    <row r="224" spans="5:51" x14ac:dyDescent="0.25"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  <c r="AA224" s="63"/>
      <c r="AB224" s="63"/>
      <c r="AC224" s="63"/>
      <c r="AD224" s="63"/>
      <c r="AE224" s="63"/>
      <c r="AF224" s="63"/>
      <c r="AG224" s="63"/>
      <c r="AH224" s="63"/>
      <c r="AI224" s="63"/>
      <c r="AJ224" s="63"/>
      <c r="AK224" s="63"/>
      <c r="AL224" s="63"/>
      <c r="AM224" s="63"/>
      <c r="AN224" s="63"/>
      <c r="AO224" s="63"/>
      <c r="AP224" s="63"/>
      <c r="AQ224" s="63"/>
      <c r="AR224" s="63"/>
      <c r="AS224" s="63"/>
      <c r="AT224" s="63"/>
      <c r="AU224" s="63"/>
      <c r="AV224" s="63"/>
      <c r="AW224" s="63"/>
      <c r="AX224" s="63"/>
      <c r="AY224" s="63"/>
    </row>
    <row r="225" spans="5:51" x14ac:dyDescent="0.25"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  <c r="AA225" s="63"/>
      <c r="AB225" s="63"/>
      <c r="AC225" s="63"/>
      <c r="AD225" s="63"/>
      <c r="AE225" s="63"/>
      <c r="AF225" s="63"/>
      <c r="AG225" s="63"/>
      <c r="AH225" s="63"/>
      <c r="AI225" s="63"/>
      <c r="AJ225" s="63"/>
      <c r="AK225" s="63"/>
      <c r="AL225" s="63"/>
      <c r="AM225" s="63"/>
      <c r="AN225" s="63"/>
      <c r="AO225" s="63"/>
      <c r="AP225" s="63"/>
      <c r="AQ225" s="63"/>
      <c r="AR225" s="63"/>
      <c r="AS225" s="63"/>
      <c r="AT225" s="63"/>
      <c r="AU225" s="63"/>
      <c r="AV225" s="63"/>
      <c r="AW225" s="63"/>
      <c r="AX225" s="63"/>
      <c r="AY225" s="63"/>
    </row>
    <row r="226" spans="5:51" x14ac:dyDescent="0.25"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  <c r="AA226" s="63"/>
      <c r="AB226" s="63"/>
      <c r="AC226" s="63"/>
      <c r="AD226" s="63"/>
      <c r="AE226" s="63"/>
      <c r="AF226" s="63"/>
      <c r="AG226" s="63"/>
      <c r="AH226" s="63"/>
      <c r="AI226" s="63"/>
      <c r="AJ226" s="63"/>
      <c r="AK226" s="63"/>
      <c r="AL226" s="63"/>
      <c r="AM226" s="63"/>
      <c r="AN226" s="63"/>
      <c r="AO226" s="63"/>
      <c r="AP226" s="63"/>
      <c r="AQ226" s="63"/>
      <c r="AR226" s="63"/>
      <c r="AS226" s="63"/>
      <c r="AT226" s="63"/>
      <c r="AU226" s="63"/>
      <c r="AV226" s="63"/>
      <c r="AW226" s="63"/>
      <c r="AX226" s="63"/>
      <c r="AY226" s="63"/>
    </row>
    <row r="227" spans="5:51" x14ac:dyDescent="0.25"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  <c r="AQ227" s="63"/>
      <c r="AR227" s="63"/>
      <c r="AS227" s="63"/>
      <c r="AT227" s="63"/>
      <c r="AU227" s="63"/>
      <c r="AV227" s="63"/>
      <c r="AW227" s="63"/>
      <c r="AX227" s="63"/>
      <c r="AY227" s="63"/>
    </row>
    <row r="228" spans="5:51" x14ac:dyDescent="0.25"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  <c r="AA228" s="63"/>
      <c r="AB228" s="63"/>
      <c r="AC228" s="63"/>
      <c r="AD228" s="63"/>
      <c r="AE228" s="63"/>
      <c r="AF228" s="63"/>
      <c r="AG228" s="63"/>
      <c r="AH228" s="63"/>
      <c r="AI228" s="63"/>
      <c r="AJ228" s="63"/>
      <c r="AK228" s="63"/>
      <c r="AL228" s="63"/>
      <c r="AM228" s="63"/>
      <c r="AN228" s="63"/>
      <c r="AO228" s="63"/>
      <c r="AP228" s="63"/>
      <c r="AQ228" s="63"/>
      <c r="AR228" s="63"/>
      <c r="AS228" s="63"/>
      <c r="AT228" s="63"/>
      <c r="AU228" s="63"/>
      <c r="AV228" s="63"/>
      <c r="AW228" s="63"/>
      <c r="AX228" s="63"/>
      <c r="AY228" s="63"/>
    </row>
    <row r="229" spans="5:51" x14ac:dyDescent="0.25"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3"/>
      <c r="AM229" s="63"/>
      <c r="AN229" s="63"/>
      <c r="AO229" s="63"/>
      <c r="AP229" s="63"/>
      <c r="AQ229" s="63"/>
      <c r="AR229" s="63"/>
      <c r="AS229" s="63"/>
      <c r="AT229" s="63"/>
      <c r="AU229" s="63"/>
      <c r="AV229" s="63"/>
      <c r="AW229" s="63"/>
      <c r="AX229" s="63"/>
      <c r="AY229" s="63"/>
    </row>
    <row r="230" spans="5:51" x14ac:dyDescent="0.25"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  <c r="AA230" s="63"/>
      <c r="AB230" s="63"/>
      <c r="AC230" s="63"/>
      <c r="AD230" s="63"/>
      <c r="AE230" s="63"/>
      <c r="AF230" s="63"/>
      <c r="AG230" s="63"/>
      <c r="AH230" s="63"/>
      <c r="AI230" s="63"/>
      <c r="AJ230" s="63"/>
      <c r="AK230" s="63"/>
      <c r="AL230" s="63"/>
      <c r="AM230" s="63"/>
      <c r="AN230" s="63"/>
      <c r="AO230" s="63"/>
      <c r="AP230" s="63"/>
      <c r="AQ230" s="63"/>
      <c r="AR230" s="63"/>
      <c r="AS230" s="63"/>
      <c r="AT230" s="63"/>
      <c r="AU230" s="63"/>
      <c r="AV230" s="63"/>
      <c r="AW230" s="63"/>
      <c r="AX230" s="63"/>
      <c r="AY230" s="63"/>
    </row>
    <row r="231" spans="5:51" x14ac:dyDescent="0.25"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  <c r="AA231" s="63"/>
      <c r="AB231" s="63"/>
      <c r="AC231" s="63"/>
      <c r="AD231" s="63"/>
      <c r="AE231" s="63"/>
      <c r="AF231" s="63"/>
      <c r="AG231" s="63"/>
      <c r="AH231" s="63"/>
      <c r="AI231" s="63"/>
      <c r="AJ231" s="63"/>
      <c r="AK231" s="63"/>
      <c r="AL231" s="63"/>
      <c r="AM231" s="63"/>
      <c r="AN231" s="63"/>
      <c r="AO231" s="63"/>
      <c r="AP231" s="63"/>
      <c r="AQ231" s="63"/>
      <c r="AR231" s="63"/>
      <c r="AS231" s="63"/>
      <c r="AT231" s="63"/>
      <c r="AU231" s="63"/>
      <c r="AV231" s="63"/>
      <c r="AW231" s="63"/>
      <c r="AX231" s="63"/>
      <c r="AY231" s="63"/>
    </row>
    <row r="232" spans="5:51" x14ac:dyDescent="0.25"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  <c r="AA232" s="63"/>
      <c r="AB232" s="63"/>
      <c r="AC232" s="63"/>
      <c r="AD232" s="63"/>
      <c r="AE232" s="63"/>
      <c r="AF232" s="63"/>
      <c r="AG232" s="63"/>
      <c r="AH232" s="63"/>
      <c r="AI232" s="63"/>
      <c r="AJ232" s="63"/>
      <c r="AK232" s="63"/>
      <c r="AL232" s="63"/>
      <c r="AM232" s="63"/>
      <c r="AN232" s="63"/>
      <c r="AO232" s="63"/>
      <c r="AP232" s="63"/>
      <c r="AQ232" s="63"/>
      <c r="AR232" s="63"/>
      <c r="AS232" s="63"/>
      <c r="AT232" s="63"/>
      <c r="AU232" s="63"/>
      <c r="AV232" s="63"/>
      <c r="AW232" s="63"/>
      <c r="AX232" s="63"/>
      <c r="AY232" s="63"/>
    </row>
    <row r="233" spans="5:51" x14ac:dyDescent="0.25"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63"/>
      <c r="AM233" s="63"/>
      <c r="AN233" s="63"/>
      <c r="AO233" s="63"/>
      <c r="AP233" s="63"/>
      <c r="AQ233" s="63"/>
      <c r="AR233" s="63"/>
      <c r="AS233" s="63"/>
      <c r="AT233" s="63"/>
      <c r="AU233" s="63"/>
      <c r="AV233" s="63"/>
      <c r="AW233" s="63"/>
      <c r="AX233" s="63"/>
      <c r="AY233" s="63"/>
    </row>
    <row r="234" spans="5:51" x14ac:dyDescent="0.25"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  <c r="AA234" s="63"/>
      <c r="AB234" s="63"/>
      <c r="AC234" s="63"/>
      <c r="AD234" s="63"/>
      <c r="AE234" s="63"/>
      <c r="AF234" s="63"/>
      <c r="AG234" s="63"/>
      <c r="AH234" s="63"/>
      <c r="AI234" s="63"/>
      <c r="AJ234" s="63"/>
      <c r="AK234" s="63"/>
      <c r="AL234" s="63"/>
      <c r="AM234" s="63"/>
      <c r="AN234" s="63"/>
      <c r="AO234" s="63"/>
      <c r="AP234" s="63"/>
      <c r="AQ234" s="63"/>
      <c r="AR234" s="63"/>
      <c r="AS234" s="63"/>
      <c r="AT234" s="63"/>
      <c r="AU234" s="63"/>
      <c r="AV234" s="63"/>
      <c r="AW234" s="63"/>
      <c r="AX234" s="63"/>
      <c r="AY234" s="63"/>
    </row>
    <row r="235" spans="5:51" x14ac:dyDescent="0.25"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  <c r="AA235" s="63"/>
      <c r="AB235" s="63"/>
      <c r="AC235" s="63"/>
      <c r="AD235" s="63"/>
      <c r="AE235" s="63"/>
      <c r="AF235" s="63"/>
      <c r="AG235" s="63"/>
      <c r="AH235" s="63"/>
      <c r="AI235" s="63"/>
      <c r="AJ235" s="63"/>
      <c r="AK235" s="63"/>
      <c r="AL235" s="63"/>
      <c r="AM235" s="63"/>
      <c r="AN235" s="63"/>
      <c r="AO235" s="63"/>
      <c r="AP235" s="63"/>
      <c r="AQ235" s="63"/>
      <c r="AR235" s="63"/>
      <c r="AS235" s="63"/>
      <c r="AT235" s="63"/>
      <c r="AU235" s="63"/>
      <c r="AV235" s="63"/>
      <c r="AW235" s="63"/>
      <c r="AX235" s="63"/>
      <c r="AY235" s="63"/>
    </row>
    <row r="236" spans="5:51" x14ac:dyDescent="0.25"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  <c r="AA236" s="63"/>
      <c r="AB236" s="63"/>
      <c r="AC236" s="63"/>
      <c r="AD236" s="63"/>
      <c r="AE236" s="63"/>
      <c r="AF236" s="63"/>
      <c r="AG236" s="63"/>
      <c r="AH236" s="63"/>
      <c r="AI236" s="63"/>
      <c r="AJ236" s="63"/>
      <c r="AK236" s="63"/>
      <c r="AL236" s="63"/>
      <c r="AM236" s="63"/>
      <c r="AN236" s="63"/>
      <c r="AO236" s="63"/>
      <c r="AP236" s="63"/>
      <c r="AQ236" s="63"/>
      <c r="AR236" s="63"/>
      <c r="AS236" s="63"/>
      <c r="AT236" s="63"/>
      <c r="AU236" s="63"/>
      <c r="AV236" s="63"/>
      <c r="AW236" s="63"/>
      <c r="AX236" s="63"/>
      <c r="AY236" s="63"/>
    </row>
    <row r="237" spans="5:51" x14ac:dyDescent="0.25"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63"/>
      <c r="AI237" s="63"/>
      <c r="AJ237" s="63"/>
      <c r="AK237" s="63"/>
      <c r="AL237" s="63"/>
      <c r="AM237" s="63"/>
      <c r="AN237" s="63"/>
      <c r="AO237" s="63"/>
      <c r="AP237" s="63"/>
      <c r="AQ237" s="63"/>
      <c r="AR237" s="63"/>
      <c r="AS237" s="63"/>
      <c r="AT237" s="63"/>
      <c r="AU237" s="63"/>
      <c r="AV237" s="63"/>
      <c r="AW237" s="63"/>
      <c r="AX237" s="63"/>
      <c r="AY237" s="63"/>
    </row>
    <row r="238" spans="5:51" x14ac:dyDescent="0.25"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  <c r="AC238" s="63"/>
      <c r="AD238" s="63"/>
      <c r="AE238" s="63"/>
      <c r="AF238" s="63"/>
      <c r="AG238" s="63"/>
      <c r="AH238" s="63"/>
      <c r="AI238" s="63"/>
      <c r="AJ238" s="63"/>
      <c r="AK238" s="63"/>
      <c r="AL238" s="63"/>
      <c r="AM238" s="63"/>
      <c r="AN238" s="63"/>
      <c r="AO238" s="63"/>
      <c r="AP238" s="63"/>
      <c r="AQ238" s="63"/>
      <c r="AR238" s="63"/>
      <c r="AS238" s="63"/>
      <c r="AT238" s="63"/>
      <c r="AU238" s="63"/>
      <c r="AV238" s="63"/>
      <c r="AW238" s="63"/>
      <c r="AX238" s="63"/>
      <c r="AY238" s="63"/>
    </row>
    <row r="239" spans="5:51" x14ac:dyDescent="0.25"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3"/>
      <c r="AM239" s="63"/>
      <c r="AN239" s="63"/>
      <c r="AO239" s="63"/>
      <c r="AP239" s="63"/>
      <c r="AQ239" s="63"/>
      <c r="AR239" s="63"/>
      <c r="AS239" s="63"/>
      <c r="AT239" s="63"/>
      <c r="AU239" s="63"/>
      <c r="AV239" s="63"/>
      <c r="AW239" s="63"/>
      <c r="AX239" s="63"/>
      <c r="AY239" s="63"/>
    </row>
    <row r="240" spans="5:51" x14ac:dyDescent="0.25"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  <c r="AA240" s="63"/>
      <c r="AB240" s="63"/>
      <c r="AC240" s="63"/>
      <c r="AD240" s="63"/>
      <c r="AE240" s="63"/>
      <c r="AF240" s="63"/>
      <c r="AG240" s="63"/>
      <c r="AH240" s="63"/>
      <c r="AI240" s="63"/>
      <c r="AJ240" s="63"/>
      <c r="AK240" s="63"/>
      <c r="AL240" s="63"/>
      <c r="AM240" s="63"/>
      <c r="AN240" s="63"/>
      <c r="AO240" s="63"/>
      <c r="AP240" s="63"/>
      <c r="AQ240" s="63"/>
      <c r="AR240" s="63"/>
      <c r="AS240" s="63"/>
      <c r="AT240" s="63"/>
      <c r="AU240" s="63"/>
      <c r="AV240" s="63"/>
      <c r="AW240" s="63"/>
      <c r="AX240" s="63"/>
      <c r="AY240" s="63"/>
    </row>
    <row r="241" spans="5:51" x14ac:dyDescent="0.25"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  <c r="AA241" s="63"/>
      <c r="AB241" s="63"/>
      <c r="AC241" s="63"/>
      <c r="AD241" s="63"/>
      <c r="AE241" s="63"/>
      <c r="AF241" s="63"/>
      <c r="AG241" s="63"/>
      <c r="AH241" s="63"/>
      <c r="AI241" s="63"/>
      <c r="AJ241" s="63"/>
      <c r="AK241" s="63"/>
      <c r="AL241" s="63"/>
      <c r="AM241" s="63"/>
      <c r="AN241" s="63"/>
      <c r="AO241" s="63"/>
      <c r="AP241" s="63"/>
      <c r="AQ241" s="63"/>
      <c r="AR241" s="63"/>
      <c r="AS241" s="63"/>
      <c r="AT241" s="63"/>
      <c r="AU241" s="63"/>
      <c r="AV241" s="63"/>
      <c r="AW241" s="63"/>
      <c r="AX241" s="63"/>
      <c r="AY241" s="63"/>
    </row>
    <row r="242" spans="5:51" x14ac:dyDescent="0.25"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  <c r="AA242" s="63"/>
      <c r="AB242" s="63"/>
      <c r="AC242" s="63"/>
      <c r="AD242" s="63"/>
      <c r="AE242" s="63"/>
      <c r="AF242" s="63"/>
      <c r="AG242" s="63"/>
      <c r="AH242" s="63"/>
      <c r="AI242" s="63"/>
      <c r="AJ242" s="63"/>
      <c r="AK242" s="63"/>
      <c r="AL242" s="63"/>
      <c r="AM242" s="63"/>
      <c r="AN242" s="63"/>
      <c r="AO242" s="63"/>
      <c r="AP242" s="63"/>
      <c r="AQ242" s="63"/>
      <c r="AR242" s="63"/>
      <c r="AS242" s="63"/>
      <c r="AT242" s="63"/>
      <c r="AU242" s="63"/>
      <c r="AV242" s="63"/>
      <c r="AW242" s="63"/>
      <c r="AX242" s="63"/>
      <c r="AY242" s="63"/>
    </row>
    <row r="243" spans="5:51" x14ac:dyDescent="0.25"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  <c r="AA243" s="63"/>
      <c r="AB243" s="63"/>
      <c r="AC243" s="63"/>
      <c r="AD243" s="63"/>
      <c r="AE243" s="63"/>
      <c r="AF243" s="63"/>
      <c r="AG243" s="63"/>
      <c r="AH243" s="63"/>
      <c r="AI243" s="63"/>
      <c r="AJ243" s="63"/>
      <c r="AK243" s="63"/>
      <c r="AL243" s="63"/>
      <c r="AM243" s="63"/>
      <c r="AN243" s="63"/>
      <c r="AO243" s="63"/>
      <c r="AP243" s="63"/>
      <c r="AQ243" s="63"/>
      <c r="AR243" s="63"/>
      <c r="AS243" s="63"/>
      <c r="AT243" s="63"/>
      <c r="AU243" s="63"/>
      <c r="AV243" s="63"/>
      <c r="AW243" s="63"/>
      <c r="AX243" s="63"/>
      <c r="AY243" s="63"/>
    </row>
    <row r="244" spans="5:51" x14ac:dyDescent="0.25"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  <c r="AA244" s="63"/>
      <c r="AB244" s="63"/>
      <c r="AC244" s="63"/>
      <c r="AD244" s="63"/>
      <c r="AE244" s="63"/>
      <c r="AF244" s="63"/>
      <c r="AG244" s="63"/>
      <c r="AH244" s="63"/>
      <c r="AI244" s="63"/>
      <c r="AJ244" s="63"/>
      <c r="AK244" s="63"/>
      <c r="AL244" s="63"/>
      <c r="AM244" s="63"/>
      <c r="AN244" s="63"/>
      <c r="AO244" s="63"/>
      <c r="AP244" s="63"/>
      <c r="AQ244" s="63"/>
      <c r="AR244" s="63"/>
      <c r="AS244" s="63"/>
      <c r="AT244" s="63"/>
      <c r="AU244" s="63"/>
      <c r="AV244" s="63"/>
      <c r="AW244" s="63"/>
      <c r="AX244" s="63"/>
      <c r="AY244" s="63"/>
    </row>
    <row r="245" spans="5:51" x14ac:dyDescent="0.25"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63"/>
      <c r="AM245" s="63"/>
      <c r="AN245" s="63"/>
      <c r="AO245" s="63"/>
      <c r="AP245" s="63"/>
      <c r="AQ245" s="63"/>
      <c r="AR245" s="63"/>
      <c r="AS245" s="63"/>
      <c r="AT245" s="63"/>
      <c r="AU245" s="63"/>
      <c r="AV245" s="63"/>
      <c r="AW245" s="63"/>
      <c r="AX245" s="63"/>
      <c r="AY245" s="63"/>
    </row>
    <row r="246" spans="5:51" x14ac:dyDescent="0.25"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3"/>
      <c r="AB246" s="63"/>
      <c r="AC246" s="63"/>
      <c r="AD246" s="63"/>
      <c r="AE246" s="63"/>
      <c r="AF246" s="63"/>
      <c r="AG246" s="63"/>
      <c r="AH246" s="63"/>
      <c r="AI246" s="63"/>
      <c r="AJ246" s="63"/>
      <c r="AK246" s="63"/>
      <c r="AL246" s="63"/>
      <c r="AM246" s="63"/>
      <c r="AN246" s="63"/>
      <c r="AO246" s="63"/>
      <c r="AP246" s="63"/>
      <c r="AQ246" s="63"/>
      <c r="AR246" s="63"/>
      <c r="AS246" s="63"/>
      <c r="AT246" s="63"/>
      <c r="AU246" s="63"/>
      <c r="AV246" s="63"/>
      <c r="AW246" s="63"/>
      <c r="AX246" s="63"/>
      <c r="AY246" s="63"/>
    </row>
    <row r="247" spans="5:51" x14ac:dyDescent="0.25"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  <c r="AA247" s="63"/>
      <c r="AB247" s="63"/>
      <c r="AC247" s="63"/>
      <c r="AD247" s="63"/>
      <c r="AE247" s="63"/>
      <c r="AF247" s="63"/>
      <c r="AG247" s="63"/>
      <c r="AH247" s="63"/>
      <c r="AI247" s="63"/>
      <c r="AJ247" s="63"/>
      <c r="AK247" s="63"/>
      <c r="AL247" s="63"/>
      <c r="AM247" s="63"/>
      <c r="AN247" s="63"/>
      <c r="AO247" s="63"/>
      <c r="AP247" s="63"/>
      <c r="AQ247" s="63"/>
      <c r="AR247" s="63"/>
      <c r="AS247" s="63"/>
      <c r="AT247" s="63"/>
      <c r="AU247" s="63"/>
      <c r="AV247" s="63"/>
      <c r="AW247" s="63"/>
      <c r="AX247" s="63"/>
      <c r="AY247" s="63"/>
    </row>
    <row r="248" spans="5:51" x14ac:dyDescent="0.25"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63"/>
      <c r="AR248" s="63"/>
      <c r="AS248" s="63"/>
      <c r="AT248" s="63"/>
      <c r="AU248" s="63"/>
      <c r="AV248" s="63"/>
      <c r="AW248" s="63"/>
      <c r="AX248" s="63"/>
      <c r="AY248" s="63"/>
    </row>
    <row r="249" spans="5:51" x14ac:dyDescent="0.25"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  <c r="AA249" s="63"/>
      <c r="AB249" s="63"/>
      <c r="AC249" s="63"/>
      <c r="AD249" s="63"/>
      <c r="AE249" s="63"/>
      <c r="AF249" s="63"/>
      <c r="AG249" s="63"/>
      <c r="AH249" s="63"/>
      <c r="AI249" s="63"/>
      <c r="AJ249" s="63"/>
      <c r="AK249" s="63"/>
      <c r="AL249" s="63"/>
      <c r="AM249" s="63"/>
      <c r="AN249" s="63"/>
      <c r="AO249" s="63"/>
      <c r="AP249" s="63"/>
      <c r="AQ249" s="63"/>
      <c r="AR249" s="63"/>
      <c r="AS249" s="63"/>
      <c r="AT249" s="63"/>
      <c r="AU249" s="63"/>
      <c r="AV249" s="63"/>
      <c r="AW249" s="63"/>
      <c r="AX249" s="63"/>
      <c r="AY249" s="63"/>
    </row>
    <row r="250" spans="5:51" x14ac:dyDescent="0.25"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  <c r="AA250" s="63"/>
      <c r="AB250" s="63"/>
      <c r="AC250" s="63"/>
      <c r="AD250" s="63"/>
      <c r="AE250" s="63"/>
      <c r="AF250" s="63"/>
      <c r="AG250" s="63"/>
      <c r="AH250" s="63"/>
      <c r="AI250" s="63"/>
      <c r="AJ250" s="63"/>
      <c r="AK250" s="63"/>
      <c r="AL250" s="63"/>
      <c r="AM250" s="63"/>
      <c r="AN250" s="63"/>
      <c r="AO250" s="63"/>
      <c r="AP250" s="63"/>
      <c r="AQ250" s="63"/>
      <c r="AR250" s="63"/>
      <c r="AS250" s="63"/>
      <c r="AT250" s="63"/>
      <c r="AU250" s="63"/>
      <c r="AV250" s="63"/>
      <c r="AW250" s="63"/>
      <c r="AX250" s="63"/>
      <c r="AY250" s="63"/>
    </row>
    <row r="251" spans="5:51" x14ac:dyDescent="0.25"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63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  <c r="AY251" s="63"/>
    </row>
    <row r="252" spans="5:51" x14ac:dyDescent="0.25"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  <c r="AA252" s="63"/>
      <c r="AB252" s="63"/>
      <c r="AC252" s="63"/>
      <c r="AD252" s="63"/>
      <c r="AE252" s="63"/>
      <c r="AF252" s="63"/>
      <c r="AG252" s="63"/>
      <c r="AH252" s="63"/>
      <c r="AI252" s="63"/>
      <c r="AJ252" s="63"/>
      <c r="AK252" s="63"/>
      <c r="AL252" s="63"/>
      <c r="AM252" s="63"/>
      <c r="AN252" s="63"/>
      <c r="AO252" s="63"/>
      <c r="AP252" s="63"/>
      <c r="AQ252" s="63"/>
      <c r="AR252" s="63"/>
      <c r="AS252" s="63"/>
      <c r="AT252" s="63"/>
      <c r="AU252" s="63"/>
      <c r="AV252" s="63"/>
      <c r="AW252" s="63"/>
      <c r="AX252" s="63"/>
      <c r="AY252" s="63"/>
    </row>
    <row r="253" spans="5:51" x14ac:dyDescent="0.25"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  <c r="AC253" s="63"/>
      <c r="AD253" s="63"/>
      <c r="AE253" s="63"/>
      <c r="AF253" s="63"/>
      <c r="AG253" s="63"/>
      <c r="AH253" s="63"/>
      <c r="AI253" s="63"/>
      <c r="AJ253" s="63"/>
      <c r="AK253" s="63"/>
      <c r="AL253" s="63"/>
      <c r="AM253" s="63"/>
      <c r="AN253" s="63"/>
      <c r="AO253" s="63"/>
      <c r="AP253" s="63"/>
      <c r="AQ253" s="63"/>
      <c r="AR253" s="63"/>
      <c r="AS253" s="63"/>
      <c r="AT253" s="63"/>
      <c r="AU253" s="63"/>
      <c r="AV253" s="63"/>
      <c r="AW253" s="63"/>
      <c r="AX253" s="63"/>
      <c r="AY253" s="63"/>
    </row>
    <row r="254" spans="5:51" x14ac:dyDescent="0.25"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63"/>
      <c r="AM254" s="63"/>
      <c r="AN254" s="63"/>
      <c r="AO254" s="63"/>
      <c r="AP254" s="63"/>
      <c r="AQ254" s="63"/>
      <c r="AR254" s="63"/>
      <c r="AS254" s="63"/>
      <c r="AT254" s="63"/>
      <c r="AU254" s="63"/>
      <c r="AV254" s="63"/>
      <c r="AW254" s="63"/>
      <c r="AX254" s="63"/>
      <c r="AY254" s="63"/>
    </row>
    <row r="255" spans="5:51" x14ac:dyDescent="0.25"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  <c r="AA255" s="63"/>
      <c r="AB255" s="63"/>
      <c r="AC255" s="63"/>
      <c r="AD255" s="63"/>
      <c r="AE255" s="63"/>
      <c r="AF255" s="63"/>
      <c r="AG255" s="63"/>
      <c r="AH255" s="63"/>
      <c r="AI255" s="63"/>
      <c r="AJ255" s="63"/>
      <c r="AK255" s="63"/>
      <c r="AL255" s="63"/>
      <c r="AM255" s="63"/>
      <c r="AN255" s="63"/>
      <c r="AO255" s="63"/>
      <c r="AP255" s="63"/>
      <c r="AQ255" s="63"/>
      <c r="AR255" s="63"/>
      <c r="AS255" s="63"/>
      <c r="AT255" s="63"/>
      <c r="AU255" s="63"/>
      <c r="AV255" s="63"/>
      <c r="AW255" s="63"/>
      <c r="AX255" s="63"/>
      <c r="AY255" s="63"/>
    </row>
    <row r="256" spans="5:51" x14ac:dyDescent="0.25"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  <c r="AA256" s="63"/>
      <c r="AB256" s="63"/>
      <c r="AC256" s="63"/>
      <c r="AD256" s="63"/>
      <c r="AE256" s="63"/>
      <c r="AF256" s="63"/>
      <c r="AG256" s="63"/>
      <c r="AH256" s="63"/>
      <c r="AI256" s="63"/>
      <c r="AJ256" s="63"/>
      <c r="AK256" s="63"/>
      <c r="AL256" s="63"/>
      <c r="AM256" s="63"/>
      <c r="AN256" s="63"/>
      <c r="AO256" s="63"/>
      <c r="AP256" s="63"/>
      <c r="AQ256" s="63"/>
      <c r="AR256" s="63"/>
      <c r="AS256" s="63"/>
      <c r="AT256" s="63"/>
      <c r="AU256" s="63"/>
      <c r="AV256" s="63"/>
      <c r="AW256" s="63"/>
      <c r="AX256" s="63"/>
      <c r="AY256" s="63"/>
    </row>
    <row r="257" spans="5:51" x14ac:dyDescent="0.25"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3"/>
      <c r="AN257" s="63"/>
      <c r="AO257" s="63"/>
      <c r="AP257" s="63"/>
      <c r="AQ257" s="63"/>
      <c r="AR257" s="63"/>
      <c r="AS257" s="63"/>
      <c r="AT257" s="63"/>
      <c r="AU257" s="63"/>
      <c r="AV257" s="63"/>
      <c r="AW257" s="63"/>
      <c r="AX257" s="63"/>
      <c r="AY257" s="63"/>
    </row>
    <row r="258" spans="5:51" x14ac:dyDescent="0.25"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63"/>
      <c r="AI258" s="63"/>
      <c r="AJ258" s="63"/>
      <c r="AK258" s="63"/>
      <c r="AL258" s="63"/>
      <c r="AM258" s="63"/>
      <c r="AN258" s="63"/>
      <c r="AO258" s="63"/>
      <c r="AP258" s="63"/>
      <c r="AQ258" s="63"/>
      <c r="AR258" s="63"/>
      <c r="AS258" s="63"/>
      <c r="AT258" s="63"/>
      <c r="AU258" s="63"/>
      <c r="AV258" s="63"/>
      <c r="AW258" s="63"/>
      <c r="AX258" s="63"/>
      <c r="AY258" s="63"/>
    </row>
    <row r="259" spans="5:51" x14ac:dyDescent="0.25"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63"/>
      <c r="AD259" s="63"/>
      <c r="AE259" s="63"/>
      <c r="AF259" s="63"/>
      <c r="AG259" s="63"/>
      <c r="AH259" s="63"/>
      <c r="AI259" s="63"/>
      <c r="AJ259" s="63"/>
      <c r="AK259" s="63"/>
      <c r="AL259" s="63"/>
      <c r="AM259" s="63"/>
      <c r="AN259" s="63"/>
      <c r="AO259" s="63"/>
      <c r="AP259" s="63"/>
      <c r="AQ259" s="63"/>
      <c r="AR259" s="63"/>
      <c r="AS259" s="63"/>
      <c r="AT259" s="63"/>
      <c r="AU259" s="63"/>
      <c r="AV259" s="63"/>
      <c r="AW259" s="63"/>
      <c r="AX259" s="63"/>
      <c r="AY259" s="63"/>
    </row>
    <row r="260" spans="5:51" x14ac:dyDescent="0.25"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  <c r="AA260" s="63"/>
      <c r="AB260" s="63"/>
      <c r="AC260" s="63"/>
      <c r="AD260" s="63"/>
      <c r="AE260" s="63"/>
      <c r="AF260" s="63"/>
      <c r="AG260" s="63"/>
      <c r="AH260" s="63"/>
      <c r="AI260" s="63"/>
      <c r="AJ260" s="63"/>
      <c r="AK260" s="63"/>
      <c r="AL260" s="63"/>
      <c r="AM260" s="63"/>
      <c r="AN260" s="63"/>
      <c r="AO260" s="63"/>
      <c r="AP260" s="63"/>
      <c r="AQ260" s="63"/>
      <c r="AR260" s="63"/>
      <c r="AS260" s="63"/>
      <c r="AT260" s="63"/>
      <c r="AU260" s="63"/>
      <c r="AV260" s="63"/>
      <c r="AW260" s="63"/>
      <c r="AX260" s="63"/>
      <c r="AY260" s="63"/>
    </row>
    <row r="261" spans="5:51" x14ac:dyDescent="0.25"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  <c r="AC261" s="63"/>
      <c r="AD261" s="63"/>
      <c r="AE261" s="63"/>
      <c r="AF261" s="63"/>
      <c r="AG261" s="63"/>
      <c r="AH261" s="63"/>
      <c r="AI261" s="63"/>
      <c r="AJ261" s="63"/>
      <c r="AK261" s="63"/>
      <c r="AL261" s="63"/>
      <c r="AM261" s="63"/>
      <c r="AN261" s="63"/>
      <c r="AO261" s="63"/>
      <c r="AP261" s="63"/>
      <c r="AQ261" s="63"/>
      <c r="AR261" s="63"/>
      <c r="AS261" s="63"/>
      <c r="AT261" s="63"/>
      <c r="AU261" s="63"/>
      <c r="AV261" s="63"/>
      <c r="AW261" s="63"/>
      <c r="AX261" s="63"/>
      <c r="AY261" s="63"/>
    </row>
    <row r="262" spans="5:51" x14ac:dyDescent="0.25"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3"/>
      <c r="AN262" s="63"/>
      <c r="AO262" s="63"/>
      <c r="AP262" s="63"/>
      <c r="AQ262" s="63"/>
      <c r="AR262" s="63"/>
      <c r="AS262" s="63"/>
      <c r="AT262" s="63"/>
      <c r="AU262" s="63"/>
      <c r="AV262" s="63"/>
      <c r="AW262" s="63"/>
      <c r="AX262" s="63"/>
      <c r="AY262" s="63"/>
    </row>
    <row r="263" spans="5:51" x14ac:dyDescent="0.25"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  <c r="AQ263" s="63"/>
      <c r="AR263" s="63"/>
      <c r="AS263" s="63"/>
      <c r="AT263" s="63"/>
      <c r="AU263" s="63"/>
      <c r="AV263" s="63"/>
      <c r="AW263" s="63"/>
      <c r="AX263" s="63"/>
      <c r="AY263" s="63"/>
    </row>
    <row r="264" spans="5:51" x14ac:dyDescent="0.25"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3"/>
      <c r="AN264" s="63"/>
      <c r="AO264" s="63"/>
      <c r="AP264" s="63"/>
      <c r="AQ264" s="63"/>
      <c r="AR264" s="63"/>
      <c r="AS264" s="63"/>
      <c r="AT264" s="63"/>
      <c r="AU264" s="63"/>
      <c r="AV264" s="63"/>
      <c r="AW264" s="63"/>
      <c r="AX264" s="63"/>
      <c r="AY264" s="63"/>
    </row>
    <row r="265" spans="5:51" x14ac:dyDescent="0.25"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3"/>
      <c r="AM265" s="63"/>
      <c r="AN265" s="63"/>
      <c r="AO265" s="63"/>
      <c r="AP265" s="63"/>
      <c r="AQ265" s="63"/>
      <c r="AR265" s="63"/>
      <c r="AS265" s="63"/>
      <c r="AT265" s="63"/>
      <c r="AU265" s="63"/>
      <c r="AV265" s="63"/>
      <c r="AW265" s="63"/>
      <c r="AX265" s="63"/>
      <c r="AY265" s="63"/>
    </row>
    <row r="266" spans="5:51" x14ac:dyDescent="0.25"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  <c r="AL266" s="63"/>
      <c r="AM266" s="63"/>
      <c r="AN266" s="63"/>
      <c r="AO266" s="63"/>
      <c r="AP266" s="63"/>
      <c r="AQ266" s="63"/>
      <c r="AR266" s="63"/>
      <c r="AS266" s="63"/>
      <c r="AT266" s="63"/>
      <c r="AU266" s="63"/>
      <c r="AV266" s="63"/>
      <c r="AW266" s="63"/>
      <c r="AX266" s="63"/>
      <c r="AY266" s="63"/>
    </row>
    <row r="267" spans="5:51" x14ac:dyDescent="0.25"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63"/>
      <c r="AI267" s="63"/>
      <c r="AJ267" s="63"/>
      <c r="AK267" s="63"/>
      <c r="AL267" s="63"/>
      <c r="AM267" s="63"/>
      <c r="AN267" s="63"/>
      <c r="AO267" s="63"/>
      <c r="AP267" s="63"/>
      <c r="AQ267" s="63"/>
      <c r="AR267" s="63"/>
      <c r="AS267" s="63"/>
      <c r="AT267" s="63"/>
      <c r="AU267" s="63"/>
      <c r="AV267" s="63"/>
      <c r="AW267" s="63"/>
      <c r="AX267" s="63"/>
      <c r="AY267" s="63"/>
    </row>
    <row r="268" spans="5:51" x14ac:dyDescent="0.25"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  <c r="AA268" s="63"/>
      <c r="AB268" s="63"/>
      <c r="AC268" s="63"/>
      <c r="AD268" s="63"/>
      <c r="AE268" s="63"/>
      <c r="AF268" s="63"/>
      <c r="AG268" s="63"/>
      <c r="AH268" s="63"/>
      <c r="AI268" s="63"/>
      <c r="AJ268" s="63"/>
      <c r="AK268" s="63"/>
      <c r="AL268" s="63"/>
      <c r="AM268" s="63"/>
      <c r="AN268" s="63"/>
      <c r="AO268" s="63"/>
      <c r="AP268" s="63"/>
      <c r="AQ268" s="63"/>
      <c r="AR268" s="63"/>
      <c r="AS268" s="63"/>
      <c r="AT268" s="63"/>
      <c r="AU268" s="63"/>
      <c r="AV268" s="63"/>
      <c r="AW268" s="63"/>
      <c r="AX268" s="63"/>
      <c r="AY268" s="63"/>
    </row>
    <row r="269" spans="5:51" x14ac:dyDescent="0.25"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  <c r="AA269" s="63"/>
      <c r="AB269" s="63"/>
      <c r="AC269" s="63"/>
      <c r="AD269" s="63"/>
      <c r="AE269" s="63"/>
      <c r="AF269" s="63"/>
      <c r="AG269" s="63"/>
      <c r="AH269" s="63"/>
      <c r="AI269" s="63"/>
      <c r="AJ269" s="63"/>
      <c r="AK269" s="63"/>
      <c r="AL269" s="63"/>
      <c r="AM269" s="63"/>
      <c r="AN269" s="63"/>
      <c r="AO269" s="63"/>
      <c r="AP269" s="63"/>
      <c r="AQ269" s="63"/>
      <c r="AR269" s="63"/>
      <c r="AS269" s="63"/>
      <c r="AT269" s="63"/>
      <c r="AU269" s="63"/>
      <c r="AV269" s="63"/>
      <c r="AW269" s="63"/>
      <c r="AX269" s="63"/>
      <c r="AY269" s="63"/>
    </row>
    <row r="270" spans="5:51" x14ac:dyDescent="0.25"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  <c r="AQ270" s="63"/>
      <c r="AR270" s="63"/>
      <c r="AS270" s="63"/>
      <c r="AT270" s="63"/>
      <c r="AU270" s="63"/>
      <c r="AV270" s="63"/>
      <c r="AW270" s="63"/>
      <c r="AX270" s="63"/>
      <c r="AY270" s="63"/>
    </row>
    <row r="271" spans="5:51" x14ac:dyDescent="0.25"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  <c r="AA271" s="63"/>
      <c r="AB271" s="63"/>
      <c r="AC271" s="63"/>
      <c r="AD271" s="63"/>
      <c r="AE271" s="63"/>
      <c r="AF271" s="63"/>
      <c r="AG271" s="63"/>
      <c r="AH271" s="63"/>
      <c r="AI271" s="63"/>
      <c r="AJ271" s="63"/>
      <c r="AK271" s="63"/>
      <c r="AL271" s="63"/>
      <c r="AM271" s="63"/>
      <c r="AN271" s="63"/>
      <c r="AO271" s="63"/>
      <c r="AP271" s="63"/>
      <c r="AQ271" s="63"/>
      <c r="AR271" s="63"/>
      <c r="AS271" s="63"/>
      <c r="AT271" s="63"/>
      <c r="AU271" s="63"/>
      <c r="AV271" s="63"/>
      <c r="AW271" s="63"/>
      <c r="AX271" s="63"/>
      <c r="AY271" s="63"/>
    </row>
    <row r="272" spans="5:51" x14ac:dyDescent="0.25"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  <c r="AA272" s="63"/>
      <c r="AB272" s="63"/>
      <c r="AC272" s="63"/>
      <c r="AD272" s="63"/>
      <c r="AE272" s="63"/>
      <c r="AF272" s="63"/>
      <c r="AG272" s="63"/>
      <c r="AH272" s="63"/>
      <c r="AI272" s="63"/>
      <c r="AJ272" s="63"/>
      <c r="AK272" s="63"/>
      <c r="AL272" s="63"/>
      <c r="AM272" s="63"/>
      <c r="AN272" s="63"/>
      <c r="AO272" s="63"/>
      <c r="AP272" s="63"/>
      <c r="AQ272" s="63"/>
      <c r="AR272" s="63"/>
      <c r="AS272" s="63"/>
      <c r="AT272" s="63"/>
      <c r="AU272" s="63"/>
      <c r="AV272" s="63"/>
      <c r="AW272" s="63"/>
      <c r="AX272" s="63"/>
      <c r="AY272" s="63"/>
    </row>
    <row r="273" spans="5:51" x14ac:dyDescent="0.25"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  <c r="AL273" s="63"/>
      <c r="AM273" s="63"/>
      <c r="AN273" s="63"/>
      <c r="AO273" s="63"/>
      <c r="AP273" s="63"/>
      <c r="AQ273" s="63"/>
      <c r="AR273" s="63"/>
      <c r="AS273" s="63"/>
      <c r="AT273" s="63"/>
      <c r="AU273" s="63"/>
      <c r="AV273" s="63"/>
      <c r="AW273" s="63"/>
      <c r="AX273" s="63"/>
      <c r="AY273" s="63"/>
    </row>
    <row r="274" spans="5:51" x14ac:dyDescent="0.25"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  <c r="AA274" s="63"/>
      <c r="AB274" s="63"/>
      <c r="AC274" s="63"/>
      <c r="AD274" s="63"/>
      <c r="AE274" s="63"/>
      <c r="AF274" s="63"/>
      <c r="AG274" s="63"/>
      <c r="AH274" s="63"/>
      <c r="AI274" s="63"/>
      <c r="AJ274" s="63"/>
      <c r="AK274" s="63"/>
      <c r="AL274" s="63"/>
      <c r="AM274" s="63"/>
      <c r="AN274" s="63"/>
      <c r="AO274" s="63"/>
      <c r="AP274" s="63"/>
      <c r="AQ274" s="63"/>
      <c r="AR274" s="63"/>
      <c r="AS274" s="63"/>
      <c r="AT274" s="63"/>
      <c r="AU274" s="63"/>
      <c r="AV274" s="63"/>
      <c r="AW274" s="63"/>
      <c r="AX274" s="63"/>
      <c r="AY274" s="63"/>
    </row>
    <row r="275" spans="5:51" x14ac:dyDescent="0.25"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  <c r="AA275" s="63"/>
      <c r="AB275" s="63"/>
      <c r="AC275" s="63"/>
      <c r="AD275" s="63"/>
      <c r="AE275" s="63"/>
      <c r="AF275" s="63"/>
      <c r="AG275" s="63"/>
      <c r="AH275" s="63"/>
      <c r="AI275" s="63"/>
      <c r="AJ275" s="63"/>
      <c r="AK275" s="63"/>
      <c r="AL275" s="63"/>
      <c r="AM275" s="63"/>
      <c r="AN275" s="63"/>
      <c r="AO275" s="63"/>
      <c r="AP275" s="63"/>
      <c r="AQ275" s="63"/>
      <c r="AR275" s="63"/>
      <c r="AS275" s="63"/>
      <c r="AT275" s="63"/>
      <c r="AU275" s="63"/>
      <c r="AV275" s="63"/>
      <c r="AW275" s="63"/>
      <c r="AX275" s="63"/>
      <c r="AY275" s="63"/>
    </row>
    <row r="276" spans="5:51" x14ac:dyDescent="0.25"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  <c r="AA276" s="63"/>
      <c r="AB276" s="63"/>
      <c r="AC276" s="63"/>
      <c r="AD276" s="63"/>
      <c r="AE276" s="63"/>
      <c r="AF276" s="63"/>
      <c r="AG276" s="63"/>
      <c r="AH276" s="63"/>
      <c r="AI276" s="63"/>
      <c r="AJ276" s="63"/>
      <c r="AK276" s="63"/>
      <c r="AL276" s="63"/>
      <c r="AM276" s="63"/>
      <c r="AN276" s="63"/>
      <c r="AO276" s="63"/>
      <c r="AP276" s="63"/>
      <c r="AQ276" s="63"/>
      <c r="AR276" s="63"/>
      <c r="AS276" s="63"/>
      <c r="AT276" s="63"/>
      <c r="AU276" s="63"/>
      <c r="AV276" s="63"/>
      <c r="AW276" s="63"/>
      <c r="AX276" s="63"/>
      <c r="AY276" s="63"/>
    </row>
    <row r="277" spans="5:51" x14ac:dyDescent="0.25"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  <c r="AA277" s="63"/>
      <c r="AB277" s="63"/>
      <c r="AC277" s="63"/>
      <c r="AD277" s="63"/>
      <c r="AE277" s="63"/>
      <c r="AF277" s="63"/>
      <c r="AG277" s="63"/>
      <c r="AH277" s="63"/>
      <c r="AI277" s="63"/>
      <c r="AJ277" s="63"/>
      <c r="AK277" s="63"/>
      <c r="AL277" s="63"/>
      <c r="AM277" s="63"/>
      <c r="AN277" s="63"/>
      <c r="AO277" s="63"/>
      <c r="AP277" s="63"/>
      <c r="AQ277" s="63"/>
      <c r="AR277" s="63"/>
      <c r="AS277" s="63"/>
      <c r="AT277" s="63"/>
      <c r="AU277" s="63"/>
      <c r="AV277" s="63"/>
      <c r="AW277" s="63"/>
      <c r="AX277" s="63"/>
      <c r="AY277" s="63"/>
    </row>
    <row r="278" spans="5:51" x14ac:dyDescent="0.25"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  <c r="AA278" s="63"/>
      <c r="AB278" s="63"/>
      <c r="AC278" s="63"/>
      <c r="AD278" s="63"/>
      <c r="AE278" s="63"/>
      <c r="AF278" s="63"/>
      <c r="AG278" s="63"/>
      <c r="AH278" s="63"/>
      <c r="AI278" s="63"/>
      <c r="AJ278" s="63"/>
      <c r="AK278" s="63"/>
      <c r="AL278" s="63"/>
      <c r="AM278" s="63"/>
      <c r="AN278" s="63"/>
      <c r="AO278" s="63"/>
      <c r="AP278" s="63"/>
      <c r="AQ278" s="63"/>
      <c r="AR278" s="63"/>
      <c r="AS278" s="63"/>
      <c r="AT278" s="63"/>
      <c r="AU278" s="63"/>
      <c r="AV278" s="63"/>
      <c r="AW278" s="63"/>
      <c r="AX278" s="63"/>
      <c r="AY278" s="63"/>
    </row>
    <row r="279" spans="5:51" x14ac:dyDescent="0.25"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  <c r="AA279" s="63"/>
      <c r="AB279" s="63"/>
      <c r="AC279" s="63"/>
      <c r="AD279" s="63"/>
      <c r="AE279" s="63"/>
      <c r="AF279" s="63"/>
      <c r="AG279" s="63"/>
      <c r="AH279" s="63"/>
      <c r="AI279" s="63"/>
      <c r="AJ279" s="63"/>
      <c r="AK279" s="63"/>
      <c r="AL279" s="63"/>
      <c r="AM279" s="63"/>
      <c r="AN279" s="63"/>
      <c r="AO279" s="63"/>
      <c r="AP279" s="63"/>
      <c r="AQ279" s="63"/>
      <c r="AR279" s="63"/>
      <c r="AS279" s="63"/>
      <c r="AT279" s="63"/>
      <c r="AU279" s="63"/>
      <c r="AV279" s="63"/>
      <c r="AW279" s="63"/>
      <c r="AX279" s="63"/>
      <c r="AY279" s="63"/>
    </row>
    <row r="280" spans="5:51" x14ac:dyDescent="0.25"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3"/>
      <c r="AB280" s="63"/>
      <c r="AC280" s="63"/>
      <c r="AD280" s="63"/>
      <c r="AE280" s="63"/>
      <c r="AF280" s="63"/>
      <c r="AG280" s="63"/>
      <c r="AH280" s="63"/>
      <c r="AI280" s="63"/>
      <c r="AJ280" s="63"/>
      <c r="AK280" s="63"/>
      <c r="AL280" s="63"/>
      <c r="AM280" s="63"/>
      <c r="AN280" s="63"/>
      <c r="AO280" s="63"/>
      <c r="AP280" s="63"/>
      <c r="AQ280" s="63"/>
      <c r="AR280" s="63"/>
      <c r="AS280" s="63"/>
      <c r="AT280" s="63"/>
      <c r="AU280" s="63"/>
      <c r="AV280" s="63"/>
      <c r="AW280" s="63"/>
      <c r="AX280" s="63"/>
      <c r="AY280" s="63"/>
    </row>
    <row r="281" spans="5:51" x14ac:dyDescent="0.25"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3"/>
      <c r="AM281" s="63"/>
      <c r="AN281" s="63"/>
      <c r="AO281" s="63"/>
      <c r="AP281" s="63"/>
      <c r="AQ281" s="63"/>
      <c r="AR281" s="63"/>
      <c r="AS281" s="63"/>
      <c r="AT281" s="63"/>
      <c r="AU281" s="63"/>
      <c r="AV281" s="63"/>
      <c r="AW281" s="63"/>
      <c r="AX281" s="63"/>
      <c r="AY281" s="63"/>
    </row>
    <row r="282" spans="5:51" x14ac:dyDescent="0.25"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  <c r="AA282" s="63"/>
      <c r="AB282" s="63"/>
      <c r="AC282" s="63"/>
      <c r="AD282" s="63"/>
      <c r="AE282" s="63"/>
      <c r="AF282" s="63"/>
      <c r="AG282" s="63"/>
      <c r="AH282" s="63"/>
      <c r="AI282" s="63"/>
      <c r="AJ282" s="63"/>
      <c r="AK282" s="63"/>
      <c r="AL282" s="63"/>
      <c r="AM282" s="63"/>
      <c r="AN282" s="63"/>
      <c r="AO282" s="63"/>
      <c r="AP282" s="63"/>
      <c r="AQ282" s="63"/>
      <c r="AR282" s="63"/>
      <c r="AS282" s="63"/>
      <c r="AT282" s="63"/>
      <c r="AU282" s="63"/>
      <c r="AV282" s="63"/>
      <c r="AW282" s="63"/>
      <c r="AX282" s="63"/>
      <c r="AY282" s="63"/>
    </row>
    <row r="283" spans="5:51" x14ac:dyDescent="0.25"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3"/>
      <c r="AV283" s="63"/>
      <c r="AW283" s="63"/>
      <c r="AX283" s="63"/>
      <c r="AY283" s="63"/>
    </row>
    <row r="284" spans="5:51" x14ac:dyDescent="0.25"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  <c r="AA284" s="63"/>
      <c r="AB284" s="63"/>
      <c r="AC284" s="63"/>
      <c r="AD284" s="63"/>
      <c r="AE284" s="63"/>
      <c r="AF284" s="63"/>
      <c r="AG284" s="63"/>
      <c r="AH284" s="63"/>
      <c r="AI284" s="63"/>
      <c r="AJ284" s="63"/>
      <c r="AK284" s="63"/>
      <c r="AL284" s="63"/>
      <c r="AM284" s="63"/>
      <c r="AN284" s="63"/>
      <c r="AO284" s="63"/>
      <c r="AP284" s="63"/>
      <c r="AQ284" s="63"/>
      <c r="AR284" s="63"/>
      <c r="AS284" s="63"/>
      <c r="AT284" s="63"/>
      <c r="AU284" s="63"/>
      <c r="AV284" s="63"/>
      <c r="AW284" s="63"/>
      <c r="AX284" s="63"/>
      <c r="AY284" s="63"/>
    </row>
    <row r="285" spans="5:51" x14ac:dyDescent="0.25"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  <c r="AA285" s="63"/>
      <c r="AB285" s="63"/>
      <c r="AC285" s="63"/>
      <c r="AD285" s="63"/>
      <c r="AE285" s="63"/>
      <c r="AF285" s="63"/>
      <c r="AG285" s="63"/>
      <c r="AH285" s="63"/>
      <c r="AI285" s="63"/>
      <c r="AJ285" s="63"/>
      <c r="AK285" s="63"/>
      <c r="AL285" s="63"/>
      <c r="AM285" s="63"/>
      <c r="AN285" s="63"/>
      <c r="AO285" s="63"/>
      <c r="AP285" s="63"/>
      <c r="AQ285" s="63"/>
      <c r="AR285" s="63"/>
      <c r="AS285" s="63"/>
      <c r="AT285" s="63"/>
      <c r="AU285" s="63"/>
      <c r="AV285" s="63"/>
      <c r="AW285" s="63"/>
      <c r="AX285" s="63"/>
      <c r="AY285" s="63"/>
    </row>
    <row r="286" spans="5:51" x14ac:dyDescent="0.25"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  <c r="AA286" s="63"/>
      <c r="AB286" s="63"/>
      <c r="AC286" s="63"/>
      <c r="AD286" s="63"/>
      <c r="AE286" s="63"/>
      <c r="AF286" s="63"/>
      <c r="AG286" s="63"/>
      <c r="AH286" s="63"/>
      <c r="AI286" s="63"/>
      <c r="AJ286" s="63"/>
      <c r="AK286" s="63"/>
      <c r="AL286" s="63"/>
      <c r="AM286" s="63"/>
      <c r="AN286" s="63"/>
      <c r="AO286" s="63"/>
      <c r="AP286" s="63"/>
      <c r="AQ286" s="63"/>
      <c r="AR286" s="63"/>
      <c r="AS286" s="63"/>
      <c r="AT286" s="63"/>
      <c r="AU286" s="63"/>
      <c r="AV286" s="63"/>
      <c r="AW286" s="63"/>
      <c r="AX286" s="63"/>
      <c r="AY286" s="63"/>
    </row>
    <row r="287" spans="5:51" x14ac:dyDescent="0.25"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  <c r="AA287" s="63"/>
      <c r="AB287" s="63"/>
      <c r="AC287" s="63"/>
      <c r="AD287" s="63"/>
      <c r="AE287" s="63"/>
      <c r="AF287" s="63"/>
      <c r="AG287" s="63"/>
      <c r="AH287" s="63"/>
      <c r="AI287" s="63"/>
      <c r="AJ287" s="63"/>
      <c r="AK287" s="63"/>
      <c r="AL287" s="63"/>
      <c r="AM287" s="63"/>
      <c r="AN287" s="63"/>
      <c r="AO287" s="63"/>
      <c r="AP287" s="63"/>
      <c r="AQ287" s="63"/>
      <c r="AR287" s="63"/>
      <c r="AS287" s="63"/>
      <c r="AT287" s="63"/>
      <c r="AU287" s="63"/>
      <c r="AV287" s="63"/>
      <c r="AW287" s="63"/>
      <c r="AX287" s="63"/>
      <c r="AY287" s="63"/>
    </row>
    <row r="288" spans="5:51" x14ac:dyDescent="0.25"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  <c r="AA288" s="63"/>
      <c r="AB288" s="63"/>
      <c r="AC288" s="63"/>
      <c r="AD288" s="63"/>
      <c r="AE288" s="63"/>
      <c r="AF288" s="63"/>
      <c r="AG288" s="63"/>
      <c r="AH288" s="63"/>
      <c r="AI288" s="63"/>
      <c r="AJ288" s="63"/>
      <c r="AK288" s="63"/>
      <c r="AL288" s="63"/>
      <c r="AM288" s="63"/>
      <c r="AN288" s="63"/>
      <c r="AO288" s="63"/>
      <c r="AP288" s="63"/>
      <c r="AQ288" s="63"/>
      <c r="AR288" s="63"/>
      <c r="AS288" s="63"/>
      <c r="AT288" s="63"/>
      <c r="AU288" s="63"/>
      <c r="AV288" s="63"/>
      <c r="AW288" s="63"/>
      <c r="AX288" s="63"/>
      <c r="AY288" s="63"/>
    </row>
    <row r="289" spans="5:51" x14ac:dyDescent="0.25"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  <c r="AA289" s="63"/>
      <c r="AB289" s="63"/>
      <c r="AC289" s="63"/>
      <c r="AD289" s="63"/>
      <c r="AE289" s="63"/>
      <c r="AF289" s="63"/>
      <c r="AG289" s="63"/>
      <c r="AH289" s="63"/>
      <c r="AI289" s="63"/>
      <c r="AJ289" s="63"/>
      <c r="AK289" s="63"/>
      <c r="AL289" s="63"/>
      <c r="AM289" s="63"/>
      <c r="AN289" s="63"/>
      <c r="AO289" s="63"/>
      <c r="AP289" s="63"/>
      <c r="AQ289" s="63"/>
      <c r="AR289" s="63"/>
      <c r="AS289" s="63"/>
      <c r="AT289" s="63"/>
      <c r="AU289" s="63"/>
      <c r="AV289" s="63"/>
      <c r="AW289" s="63"/>
      <c r="AX289" s="63"/>
      <c r="AY289" s="63"/>
    </row>
    <row r="290" spans="5:51" x14ac:dyDescent="0.25"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  <c r="AA290" s="63"/>
      <c r="AB290" s="63"/>
      <c r="AC290" s="63"/>
      <c r="AD290" s="63"/>
      <c r="AE290" s="63"/>
      <c r="AF290" s="63"/>
      <c r="AG290" s="63"/>
      <c r="AH290" s="63"/>
      <c r="AI290" s="63"/>
      <c r="AJ290" s="63"/>
      <c r="AK290" s="63"/>
      <c r="AL290" s="63"/>
      <c r="AM290" s="63"/>
      <c r="AN290" s="63"/>
      <c r="AO290" s="63"/>
      <c r="AP290" s="63"/>
      <c r="AQ290" s="63"/>
      <c r="AR290" s="63"/>
      <c r="AS290" s="63"/>
      <c r="AT290" s="63"/>
      <c r="AU290" s="63"/>
      <c r="AV290" s="63"/>
      <c r="AW290" s="63"/>
      <c r="AX290" s="63"/>
      <c r="AY290" s="63"/>
    </row>
    <row r="291" spans="5:51" x14ac:dyDescent="0.25"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  <c r="AA291" s="63"/>
      <c r="AB291" s="63"/>
      <c r="AC291" s="63"/>
      <c r="AD291" s="63"/>
      <c r="AE291" s="63"/>
      <c r="AF291" s="63"/>
      <c r="AG291" s="63"/>
      <c r="AH291" s="63"/>
      <c r="AI291" s="63"/>
      <c r="AJ291" s="63"/>
      <c r="AK291" s="63"/>
      <c r="AL291" s="63"/>
      <c r="AM291" s="63"/>
      <c r="AN291" s="63"/>
      <c r="AO291" s="63"/>
      <c r="AP291" s="63"/>
      <c r="AQ291" s="63"/>
      <c r="AR291" s="63"/>
      <c r="AS291" s="63"/>
      <c r="AT291" s="63"/>
      <c r="AU291" s="63"/>
      <c r="AV291" s="63"/>
      <c r="AW291" s="63"/>
      <c r="AX291" s="63"/>
      <c r="AY291" s="63"/>
    </row>
    <row r="292" spans="5:51" x14ac:dyDescent="0.25"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  <c r="AC292" s="63"/>
      <c r="AD292" s="63"/>
      <c r="AE292" s="63"/>
      <c r="AF292" s="63"/>
      <c r="AG292" s="63"/>
      <c r="AH292" s="63"/>
      <c r="AI292" s="63"/>
      <c r="AJ292" s="63"/>
      <c r="AK292" s="63"/>
      <c r="AL292" s="63"/>
      <c r="AM292" s="63"/>
      <c r="AN292" s="63"/>
      <c r="AO292" s="63"/>
      <c r="AP292" s="63"/>
      <c r="AQ292" s="63"/>
      <c r="AR292" s="63"/>
      <c r="AS292" s="63"/>
      <c r="AT292" s="63"/>
      <c r="AU292" s="63"/>
      <c r="AV292" s="63"/>
      <c r="AW292" s="63"/>
      <c r="AX292" s="63"/>
      <c r="AY292" s="63"/>
    </row>
    <row r="293" spans="5:51" x14ac:dyDescent="0.25"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3"/>
      <c r="AN293" s="63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</row>
    <row r="294" spans="5:51" x14ac:dyDescent="0.25"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63"/>
      <c r="AD294" s="63"/>
      <c r="AE294" s="63"/>
      <c r="AF294" s="63"/>
      <c r="AG294" s="63"/>
      <c r="AH294" s="63"/>
      <c r="AI294" s="63"/>
      <c r="AJ294" s="63"/>
      <c r="AK294" s="63"/>
      <c r="AL294" s="63"/>
      <c r="AM294" s="63"/>
      <c r="AN294" s="63"/>
      <c r="AO294" s="63"/>
      <c r="AP294" s="63"/>
      <c r="AQ294" s="63"/>
      <c r="AR294" s="63"/>
      <c r="AS294" s="63"/>
      <c r="AT294" s="63"/>
      <c r="AU294" s="63"/>
      <c r="AV294" s="63"/>
      <c r="AW294" s="63"/>
      <c r="AX294" s="63"/>
      <c r="AY294" s="63"/>
    </row>
    <row r="295" spans="5:51" x14ac:dyDescent="0.25"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3"/>
      <c r="AB295" s="63"/>
      <c r="AC295" s="63"/>
      <c r="AD295" s="63"/>
      <c r="AE295" s="63"/>
      <c r="AF295" s="63"/>
      <c r="AG295" s="63"/>
      <c r="AH295" s="63"/>
      <c r="AI295" s="63"/>
      <c r="AJ295" s="63"/>
      <c r="AK295" s="63"/>
      <c r="AL295" s="63"/>
      <c r="AM295" s="63"/>
      <c r="AN295" s="63"/>
      <c r="AO295" s="63"/>
      <c r="AP295" s="63"/>
      <c r="AQ295" s="63"/>
      <c r="AR295" s="63"/>
      <c r="AS295" s="63"/>
      <c r="AT295" s="63"/>
      <c r="AU295" s="63"/>
      <c r="AV295" s="63"/>
      <c r="AW295" s="63"/>
      <c r="AX295" s="63"/>
      <c r="AY295" s="63"/>
    </row>
    <row r="296" spans="5:51" x14ac:dyDescent="0.25"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  <c r="AA296" s="63"/>
      <c r="AB296" s="63"/>
      <c r="AC296" s="63"/>
      <c r="AD296" s="63"/>
      <c r="AE296" s="63"/>
      <c r="AF296" s="63"/>
      <c r="AG296" s="63"/>
      <c r="AH296" s="63"/>
      <c r="AI296" s="63"/>
      <c r="AJ296" s="63"/>
      <c r="AK296" s="63"/>
      <c r="AL296" s="63"/>
      <c r="AM296" s="63"/>
      <c r="AN296" s="63"/>
      <c r="AO296" s="63"/>
      <c r="AP296" s="63"/>
      <c r="AQ296" s="63"/>
      <c r="AR296" s="63"/>
      <c r="AS296" s="63"/>
      <c r="AT296" s="63"/>
      <c r="AU296" s="63"/>
      <c r="AV296" s="63"/>
      <c r="AW296" s="63"/>
      <c r="AX296" s="63"/>
      <c r="AY296" s="63"/>
    </row>
    <row r="297" spans="5:51" x14ac:dyDescent="0.25"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  <c r="AC297" s="63"/>
      <c r="AD297" s="63"/>
      <c r="AE297" s="63"/>
      <c r="AF297" s="63"/>
      <c r="AG297" s="63"/>
      <c r="AH297" s="63"/>
      <c r="AI297" s="63"/>
      <c r="AJ297" s="63"/>
      <c r="AK297" s="63"/>
      <c r="AL297" s="63"/>
      <c r="AM297" s="63"/>
      <c r="AN297" s="63"/>
      <c r="AO297" s="63"/>
      <c r="AP297" s="63"/>
      <c r="AQ297" s="63"/>
      <c r="AR297" s="63"/>
      <c r="AS297" s="63"/>
      <c r="AT297" s="63"/>
      <c r="AU297" s="63"/>
      <c r="AV297" s="63"/>
      <c r="AW297" s="63"/>
      <c r="AX297" s="63"/>
      <c r="AY297" s="63"/>
    </row>
    <row r="298" spans="5:51" x14ac:dyDescent="0.25"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  <c r="AQ298" s="63"/>
      <c r="AR298" s="63"/>
      <c r="AS298" s="63"/>
      <c r="AT298" s="63"/>
      <c r="AU298" s="63"/>
      <c r="AV298" s="63"/>
      <c r="AW298" s="63"/>
      <c r="AX298" s="63"/>
      <c r="AY298" s="63"/>
    </row>
    <row r="299" spans="5:51" x14ac:dyDescent="0.25"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63"/>
      <c r="AM299" s="63"/>
      <c r="AN299" s="63"/>
      <c r="AO299" s="63"/>
      <c r="AP299" s="63"/>
      <c r="AQ299" s="63"/>
      <c r="AR299" s="63"/>
      <c r="AS299" s="63"/>
      <c r="AT299" s="63"/>
      <c r="AU299" s="63"/>
      <c r="AV299" s="63"/>
      <c r="AW299" s="63"/>
      <c r="AX299" s="63"/>
      <c r="AY299" s="63"/>
    </row>
    <row r="300" spans="5:51" x14ac:dyDescent="0.25"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  <c r="AC300" s="63"/>
      <c r="AD300" s="63"/>
      <c r="AE300" s="63"/>
      <c r="AF300" s="63"/>
      <c r="AG300" s="63"/>
      <c r="AH300" s="63"/>
      <c r="AI300" s="63"/>
      <c r="AJ300" s="63"/>
      <c r="AK300" s="63"/>
      <c r="AL300" s="63"/>
      <c r="AM300" s="63"/>
      <c r="AN300" s="63"/>
      <c r="AO300" s="63"/>
      <c r="AP300" s="63"/>
      <c r="AQ300" s="63"/>
      <c r="AR300" s="63"/>
      <c r="AS300" s="63"/>
      <c r="AT300" s="63"/>
      <c r="AU300" s="63"/>
      <c r="AV300" s="63"/>
      <c r="AW300" s="63"/>
      <c r="AX300" s="63"/>
      <c r="AY300" s="63"/>
    </row>
    <row r="301" spans="5:51" x14ac:dyDescent="0.25"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  <c r="AA301" s="63"/>
      <c r="AB301" s="63"/>
      <c r="AC301" s="63"/>
      <c r="AD301" s="63"/>
      <c r="AE301" s="63"/>
      <c r="AF301" s="63"/>
      <c r="AG301" s="63"/>
      <c r="AH301" s="63"/>
      <c r="AI301" s="63"/>
      <c r="AJ301" s="63"/>
      <c r="AK301" s="63"/>
      <c r="AL301" s="63"/>
      <c r="AM301" s="63"/>
      <c r="AN301" s="63"/>
      <c r="AO301" s="63"/>
      <c r="AP301" s="63"/>
      <c r="AQ301" s="63"/>
      <c r="AR301" s="63"/>
      <c r="AS301" s="63"/>
      <c r="AT301" s="63"/>
      <c r="AU301" s="63"/>
      <c r="AV301" s="63"/>
      <c r="AW301" s="63"/>
      <c r="AX301" s="63"/>
      <c r="AY301" s="63"/>
    </row>
    <row r="302" spans="5:51" x14ac:dyDescent="0.25"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  <c r="AA302" s="63"/>
      <c r="AB302" s="63"/>
      <c r="AC302" s="63"/>
      <c r="AD302" s="63"/>
      <c r="AE302" s="63"/>
      <c r="AF302" s="63"/>
      <c r="AG302" s="63"/>
      <c r="AH302" s="63"/>
      <c r="AI302" s="63"/>
      <c r="AJ302" s="63"/>
      <c r="AK302" s="63"/>
      <c r="AL302" s="63"/>
      <c r="AM302" s="63"/>
      <c r="AN302" s="63"/>
      <c r="AO302" s="63"/>
      <c r="AP302" s="63"/>
      <c r="AQ302" s="63"/>
      <c r="AR302" s="63"/>
      <c r="AS302" s="63"/>
      <c r="AT302" s="63"/>
      <c r="AU302" s="63"/>
      <c r="AV302" s="63"/>
      <c r="AW302" s="63"/>
      <c r="AX302" s="63"/>
      <c r="AY302" s="63"/>
    </row>
    <row r="303" spans="5:51" x14ac:dyDescent="0.25"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  <c r="AA303" s="63"/>
      <c r="AB303" s="63"/>
      <c r="AC303" s="63"/>
      <c r="AD303" s="63"/>
      <c r="AE303" s="63"/>
      <c r="AF303" s="63"/>
      <c r="AG303" s="63"/>
      <c r="AH303" s="63"/>
      <c r="AI303" s="63"/>
      <c r="AJ303" s="63"/>
      <c r="AK303" s="63"/>
      <c r="AL303" s="63"/>
      <c r="AM303" s="63"/>
      <c r="AN303" s="63"/>
      <c r="AO303" s="63"/>
      <c r="AP303" s="63"/>
      <c r="AQ303" s="63"/>
      <c r="AR303" s="63"/>
      <c r="AS303" s="63"/>
      <c r="AT303" s="63"/>
      <c r="AU303" s="63"/>
      <c r="AV303" s="63"/>
      <c r="AW303" s="63"/>
      <c r="AX303" s="63"/>
      <c r="AY303" s="63"/>
    </row>
    <row r="304" spans="5:51" x14ac:dyDescent="0.25"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  <c r="AA304" s="63"/>
      <c r="AB304" s="63"/>
      <c r="AC304" s="63"/>
      <c r="AD304" s="63"/>
      <c r="AE304" s="63"/>
      <c r="AF304" s="63"/>
      <c r="AG304" s="63"/>
      <c r="AH304" s="63"/>
      <c r="AI304" s="63"/>
      <c r="AJ304" s="63"/>
      <c r="AK304" s="63"/>
      <c r="AL304" s="63"/>
      <c r="AM304" s="63"/>
      <c r="AN304" s="63"/>
      <c r="AO304" s="63"/>
      <c r="AP304" s="63"/>
      <c r="AQ304" s="63"/>
      <c r="AR304" s="63"/>
      <c r="AS304" s="63"/>
      <c r="AT304" s="63"/>
      <c r="AU304" s="63"/>
      <c r="AV304" s="63"/>
      <c r="AW304" s="63"/>
      <c r="AX304" s="63"/>
      <c r="AY304" s="63"/>
    </row>
    <row r="305" spans="5:51" x14ac:dyDescent="0.25"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  <c r="AC305" s="63"/>
      <c r="AD305" s="63"/>
      <c r="AE305" s="63"/>
      <c r="AF305" s="63"/>
      <c r="AG305" s="63"/>
      <c r="AH305" s="63"/>
      <c r="AI305" s="63"/>
      <c r="AJ305" s="63"/>
      <c r="AK305" s="63"/>
      <c r="AL305" s="63"/>
      <c r="AM305" s="63"/>
      <c r="AN305" s="63"/>
      <c r="AO305" s="63"/>
      <c r="AP305" s="63"/>
      <c r="AQ305" s="63"/>
      <c r="AR305" s="63"/>
      <c r="AS305" s="63"/>
      <c r="AT305" s="63"/>
      <c r="AU305" s="63"/>
      <c r="AV305" s="63"/>
      <c r="AW305" s="63"/>
      <c r="AX305" s="63"/>
      <c r="AY305" s="63"/>
    </row>
    <row r="306" spans="5:51" x14ac:dyDescent="0.25"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  <c r="AA306" s="63"/>
      <c r="AB306" s="63"/>
      <c r="AC306" s="63"/>
      <c r="AD306" s="63"/>
      <c r="AE306" s="63"/>
      <c r="AF306" s="63"/>
      <c r="AG306" s="63"/>
      <c r="AH306" s="63"/>
      <c r="AI306" s="63"/>
      <c r="AJ306" s="63"/>
      <c r="AK306" s="63"/>
      <c r="AL306" s="63"/>
      <c r="AM306" s="63"/>
      <c r="AN306" s="63"/>
      <c r="AO306" s="63"/>
      <c r="AP306" s="63"/>
      <c r="AQ306" s="63"/>
      <c r="AR306" s="63"/>
      <c r="AS306" s="63"/>
      <c r="AT306" s="63"/>
      <c r="AU306" s="63"/>
      <c r="AV306" s="63"/>
      <c r="AW306" s="63"/>
      <c r="AX306" s="63"/>
      <c r="AY306" s="63"/>
    </row>
    <row r="307" spans="5:51" x14ac:dyDescent="0.25"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  <c r="AA307" s="63"/>
      <c r="AB307" s="63"/>
      <c r="AC307" s="63"/>
      <c r="AD307" s="63"/>
      <c r="AE307" s="63"/>
      <c r="AF307" s="63"/>
      <c r="AG307" s="63"/>
      <c r="AH307" s="63"/>
      <c r="AI307" s="63"/>
      <c r="AJ307" s="63"/>
      <c r="AK307" s="63"/>
      <c r="AL307" s="63"/>
      <c r="AM307" s="63"/>
      <c r="AN307" s="63"/>
      <c r="AO307" s="63"/>
      <c r="AP307" s="63"/>
      <c r="AQ307" s="63"/>
      <c r="AR307" s="63"/>
      <c r="AS307" s="63"/>
      <c r="AT307" s="63"/>
      <c r="AU307" s="63"/>
      <c r="AV307" s="63"/>
      <c r="AW307" s="63"/>
      <c r="AX307" s="63"/>
      <c r="AY307" s="63"/>
    </row>
    <row r="308" spans="5:51" x14ac:dyDescent="0.25"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  <c r="AA308" s="63"/>
      <c r="AB308" s="63"/>
      <c r="AC308" s="63"/>
      <c r="AD308" s="63"/>
      <c r="AE308" s="63"/>
      <c r="AF308" s="63"/>
      <c r="AG308" s="63"/>
      <c r="AH308" s="63"/>
      <c r="AI308" s="63"/>
      <c r="AJ308" s="63"/>
      <c r="AK308" s="63"/>
      <c r="AL308" s="63"/>
      <c r="AM308" s="63"/>
      <c r="AN308" s="63"/>
      <c r="AO308" s="63"/>
      <c r="AP308" s="63"/>
      <c r="AQ308" s="63"/>
      <c r="AR308" s="63"/>
      <c r="AS308" s="63"/>
      <c r="AT308" s="63"/>
      <c r="AU308" s="63"/>
      <c r="AV308" s="63"/>
      <c r="AW308" s="63"/>
      <c r="AX308" s="63"/>
      <c r="AY308" s="63"/>
    </row>
    <row r="309" spans="5:51" x14ac:dyDescent="0.25"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  <c r="AA309" s="63"/>
      <c r="AB309" s="63"/>
      <c r="AC309" s="63"/>
      <c r="AD309" s="63"/>
      <c r="AE309" s="63"/>
      <c r="AF309" s="63"/>
      <c r="AG309" s="63"/>
      <c r="AH309" s="63"/>
      <c r="AI309" s="63"/>
      <c r="AJ309" s="63"/>
      <c r="AK309" s="63"/>
      <c r="AL309" s="63"/>
      <c r="AM309" s="63"/>
      <c r="AN309" s="63"/>
      <c r="AO309" s="63"/>
      <c r="AP309" s="63"/>
      <c r="AQ309" s="63"/>
      <c r="AR309" s="63"/>
      <c r="AS309" s="63"/>
      <c r="AT309" s="63"/>
      <c r="AU309" s="63"/>
      <c r="AV309" s="63"/>
      <c r="AW309" s="63"/>
      <c r="AX309" s="63"/>
      <c r="AY309" s="63"/>
    </row>
    <row r="310" spans="5:51" x14ac:dyDescent="0.25"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  <c r="AA310" s="63"/>
      <c r="AB310" s="63"/>
      <c r="AC310" s="63"/>
      <c r="AD310" s="63"/>
      <c r="AE310" s="63"/>
      <c r="AF310" s="63"/>
      <c r="AG310" s="63"/>
      <c r="AH310" s="63"/>
      <c r="AI310" s="63"/>
      <c r="AJ310" s="63"/>
      <c r="AK310" s="63"/>
      <c r="AL310" s="63"/>
      <c r="AM310" s="63"/>
      <c r="AN310" s="63"/>
      <c r="AO310" s="63"/>
      <c r="AP310" s="63"/>
      <c r="AQ310" s="63"/>
      <c r="AR310" s="63"/>
      <c r="AS310" s="63"/>
      <c r="AT310" s="63"/>
      <c r="AU310" s="63"/>
      <c r="AV310" s="63"/>
      <c r="AW310" s="63"/>
      <c r="AX310" s="63"/>
      <c r="AY310" s="63"/>
    </row>
    <row r="311" spans="5:51" x14ac:dyDescent="0.25"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  <c r="AC311" s="63"/>
      <c r="AD311" s="63"/>
      <c r="AE311" s="63"/>
      <c r="AF311" s="63"/>
      <c r="AG311" s="63"/>
      <c r="AH311" s="63"/>
      <c r="AI311" s="63"/>
      <c r="AJ311" s="63"/>
      <c r="AK311" s="63"/>
      <c r="AL311" s="63"/>
      <c r="AM311" s="63"/>
      <c r="AN311" s="63"/>
      <c r="AO311" s="63"/>
      <c r="AP311" s="63"/>
      <c r="AQ311" s="63"/>
      <c r="AR311" s="63"/>
      <c r="AS311" s="63"/>
      <c r="AT311" s="63"/>
      <c r="AU311" s="63"/>
      <c r="AV311" s="63"/>
      <c r="AW311" s="63"/>
      <c r="AX311" s="63"/>
      <c r="AY311" s="63"/>
    </row>
    <row r="312" spans="5:51" x14ac:dyDescent="0.25"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  <c r="AA312" s="63"/>
      <c r="AB312" s="63"/>
      <c r="AC312" s="63"/>
      <c r="AD312" s="63"/>
      <c r="AE312" s="63"/>
      <c r="AF312" s="63"/>
      <c r="AG312" s="63"/>
      <c r="AH312" s="63"/>
      <c r="AI312" s="63"/>
      <c r="AJ312" s="63"/>
      <c r="AK312" s="63"/>
      <c r="AL312" s="63"/>
      <c r="AM312" s="63"/>
      <c r="AN312" s="63"/>
      <c r="AO312" s="63"/>
      <c r="AP312" s="63"/>
      <c r="AQ312" s="63"/>
      <c r="AR312" s="63"/>
      <c r="AS312" s="63"/>
      <c r="AT312" s="63"/>
      <c r="AU312" s="63"/>
      <c r="AV312" s="63"/>
      <c r="AW312" s="63"/>
      <c r="AX312" s="63"/>
      <c r="AY312" s="63"/>
    </row>
    <row r="313" spans="5:51" x14ac:dyDescent="0.25"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  <c r="AA313" s="63"/>
      <c r="AB313" s="63"/>
      <c r="AC313" s="63"/>
      <c r="AD313" s="63"/>
      <c r="AE313" s="63"/>
      <c r="AF313" s="63"/>
      <c r="AG313" s="63"/>
      <c r="AH313" s="63"/>
      <c r="AI313" s="63"/>
      <c r="AJ313" s="63"/>
      <c r="AK313" s="63"/>
      <c r="AL313" s="63"/>
      <c r="AM313" s="63"/>
      <c r="AN313" s="63"/>
      <c r="AO313" s="63"/>
      <c r="AP313" s="63"/>
      <c r="AQ313" s="63"/>
      <c r="AR313" s="63"/>
      <c r="AS313" s="63"/>
      <c r="AT313" s="63"/>
      <c r="AU313" s="63"/>
      <c r="AV313" s="63"/>
      <c r="AW313" s="63"/>
      <c r="AX313" s="63"/>
      <c r="AY313" s="63"/>
    </row>
    <row r="314" spans="5:51" x14ac:dyDescent="0.25"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  <c r="AA314" s="63"/>
      <c r="AB314" s="63"/>
      <c r="AC314" s="63"/>
      <c r="AD314" s="63"/>
      <c r="AE314" s="63"/>
      <c r="AF314" s="63"/>
      <c r="AG314" s="63"/>
      <c r="AH314" s="63"/>
      <c r="AI314" s="63"/>
      <c r="AJ314" s="63"/>
      <c r="AK314" s="63"/>
      <c r="AL314" s="63"/>
      <c r="AM314" s="63"/>
      <c r="AN314" s="63"/>
      <c r="AO314" s="63"/>
      <c r="AP314" s="63"/>
      <c r="AQ314" s="63"/>
      <c r="AR314" s="63"/>
      <c r="AS314" s="63"/>
      <c r="AT314" s="63"/>
      <c r="AU314" s="63"/>
      <c r="AV314" s="63"/>
      <c r="AW314" s="63"/>
      <c r="AX314" s="63"/>
      <c r="AY314" s="63"/>
    </row>
    <row r="315" spans="5:51" x14ac:dyDescent="0.25"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  <c r="AA315" s="63"/>
      <c r="AB315" s="63"/>
      <c r="AC315" s="63"/>
      <c r="AD315" s="63"/>
      <c r="AE315" s="63"/>
      <c r="AF315" s="63"/>
      <c r="AG315" s="63"/>
      <c r="AH315" s="63"/>
      <c r="AI315" s="63"/>
      <c r="AJ315" s="63"/>
      <c r="AK315" s="63"/>
      <c r="AL315" s="63"/>
      <c r="AM315" s="63"/>
      <c r="AN315" s="63"/>
      <c r="AO315" s="63"/>
      <c r="AP315" s="63"/>
      <c r="AQ315" s="63"/>
      <c r="AR315" s="63"/>
      <c r="AS315" s="63"/>
      <c r="AT315" s="63"/>
      <c r="AU315" s="63"/>
      <c r="AV315" s="63"/>
      <c r="AW315" s="63"/>
      <c r="AX315" s="63"/>
      <c r="AY315" s="63"/>
    </row>
    <row r="316" spans="5:51" x14ac:dyDescent="0.25"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  <c r="AA316" s="63"/>
      <c r="AB316" s="63"/>
      <c r="AC316" s="63"/>
      <c r="AD316" s="63"/>
      <c r="AE316" s="63"/>
      <c r="AF316" s="63"/>
      <c r="AG316" s="63"/>
      <c r="AH316" s="63"/>
      <c r="AI316" s="63"/>
      <c r="AJ316" s="63"/>
      <c r="AK316" s="63"/>
      <c r="AL316" s="63"/>
      <c r="AM316" s="63"/>
      <c r="AN316" s="63"/>
      <c r="AO316" s="63"/>
      <c r="AP316" s="63"/>
      <c r="AQ316" s="63"/>
      <c r="AR316" s="63"/>
      <c r="AS316" s="63"/>
      <c r="AT316" s="63"/>
      <c r="AU316" s="63"/>
      <c r="AV316" s="63"/>
      <c r="AW316" s="63"/>
      <c r="AX316" s="63"/>
      <c r="AY316" s="63"/>
    </row>
    <row r="317" spans="5:51" x14ac:dyDescent="0.25"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  <c r="AC317" s="63"/>
      <c r="AD317" s="63"/>
      <c r="AE317" s="63"/>
      <c r="AF317" s="63"/>
      <c r="AG317" s="63"/>
      <c r="AH317" s="63"/>
      <c r="AI317" s="63"/>
      <c r="AJ317" s="63"/>
      <c r="AK317" s="63"/>
      <c r="AL317" s="63"/>
      <c r="AM317" s="63"/>
      <c r="AN317" s="63"/>
      <c r="AO317" s="63"/>
      <c r="AP317" s="63"/>
      <c r="AQ317" s="63"/>
      <c r="AR317" s="63"/>
      <c r="AS317" s="63"/>
      <c r="AT317" s="63"/>
      <c r="AU317" s="63"/>
      <c r="AV317" s="63"/>
      <c r="AW317" s="63"/>
      <c r="AX317" s="63"/>
      <c r="AY317" s="63"/>
    </row>
    <row r="318" spans="5:51" x14ac:dyDescent="0.25"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  <c r="AA318" s="63"/>
      <c r="AB318" s="63"/>
      <c r="AC318" s="63"/>
      <c r="AD318" s="63"/>
      <c r="AE318" s="63"/>
      <c r="AF318" s="63"/>
      <c r="AG318" s="63"/>
      <c r="AH318" s="63"/>
      <c r="AI318" s="63"/>
      <c r="AJ318" s="63"/>
      <c r="AK318" s="63"/>
      <c r="AL318" s="63"/>
      <c r="AM318" s="63"/>
      <c r="AN318" s="63"/>
      <c r="AO318" s="63"/>
      <c r="AP318" s="63"/>
      <c r="AQ318" s="63"/>
      <c r="AR318" s="63"/>
      <c r="AS318" s="63"/>
      <c r="AT318" s="63"/>
      <c r="AU318" s="63"/>
      <c r="AV318" s="63"/>
      <c r="AW318" s="63"/>
      <c r="AX318" s="63"/>
      <c r="AY318" s="63"/>
    </row>
    <row r="319" spans="5:51" x14ac:dyDescent="0.25"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  <c r="AA319" s="63"/>
      <c r="AB319" s="63"/>
      <c r="AC319" s="63"/>
      <c r="AD319" s="63"/>
      <c r="AE319" s="63"/>
      <c r="AF319" s="63"/>
      <c r="AG319" s="63"/>
      <c r="AH319" s="63"/>
      <c r="AI319" s="63"/>
      <c r="AJ319" s="63"/>
      <c r="AK319" s="63"/>
      <c r="AL319" s="63"/>
      <c r="AM319" s="63"/>
      <c r="AN319" s="63"/>
      <c r="AO319" s="63"/>
      <c r="AP319" s="63"/>
      <c r="AQ319" s="63"/>
      <c r="AR319" s="63"/>
      <c r="AS319" s="63"/>
      <c r="AT319" s="63"/>
      <c r="AU319" s="63"/>
      <c r="AV319" s="63"/>
      <c r="AW319" s="63"/>
      <c r="AX319" s="63"/>
      <c r="AY319" s="63"/>
    </row>
    <row r="320" spans="5:51" x14ac:dyDescent="0.25"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  <c r="AA320" s="63"/>
      <c r="AB320" s="63"/>
      <c r="AC320" s="63"/>
      <c r="AD320" s="63"/>
      <c r="AE320" s="63"/>
      <c r="AF320" s="63"/>
      <c r="AG320" s="63"/>
      <c r="AH320" s="63"/>
      <c r="AI320" s="63"/>
      <c r="AJ320" s="63"/>
      <c r="AK320" s="63"/>
      <c r="AL320" s="63"/>
      <c r="AM320" s="63"/>
      <c r="AN320" s="63"/>
      <c r="AO320" s="63"/>
      <c r="AP320" s="63"/>
      <c r="AQ320" s="63"/>
      <c r="AR320" s="63"/>
      <c r="AS320" s="63"/>
      <c r="AT320" s="63"/>
      <c r="AU320" s="63"/>
      <c r="AV320" s="63"/>
      <c r="AW320" s="63"/>
      <c r="AX320" s="63"/>
      <c r="AY320" s="63"/>
    </row>
    <row r="321" spans="5:51" x14ac:dyDescent="0.25"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  <c r="AA321" s="63"/>
      <c r="AB321" s="63"/>
      <c r="AC321" s="63"/>
      <c r="AD321" s="63"/>
      <c r="AE321" s="63"/>
      <c r="AF321" s="63"/>
      <c r="AG321" s="63"/>
      <c r="AH321" s="63"/>
      <c r="AI321" s="63"/>
      <c r="AJ321" s="63"/>
      <c r="AK321" s="63"/>
      <c r="AL321" s="63"/>
      <c r="AM321" s="63"/>
      <c r="AN321" s="63"/>
      <c r="AO321" s="63"/>
      <c r="AP321" s="63"/>
      <c r="AQ321" s="63"/>
      <c r="AR321" s="63"/>
      <c r="AS321" s="63"/>
      <c r="AT321" s="63"/>
      <c r="AU321" s="63"/>
      <c r="AV321" s="63"/>
      <c r="AW321" s="63"/>
      <c r="AX321" s="63"/>
      <c r="AY321" s="63"/>
    </row>
    <row r="322" spans="5:51" x14ac:dyDescent="0.25"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  <c r="AA322" s="63"/>
      <c r="AB322" s="63"/>
      <c r="AC322" s="63"/>
      <c r="AD322" s="63"/>
      <c r="AE322" s="63"/>
      <c r="AF322" s="63"/>
      <c r="AG322" s="63"/>
      <c r="AH322" s="63"/>
      <c r="AI322" s="63"/>
      <c r="AJ322" s="63"/>
      <c r="AK322" s="63"/>
      <c r="AL322" s="63"/>
      <c r="AM322" s="63"/>
      <c r="AN322" s="63"/>
      <c r="AO322" s="63"/>
      <c r="AP322" s="63"/>
      <c r="AQ322" s="63"/>
      <c r="AR322" s="63"/>
      <c r="AS322" s="63"/>
      <c r="AT322" s="63"/>
      <c r="AU322" s="63"/>
      <c r="AV322" s="63"/>
      <c r="AW322" s="63"/>
      <c r="AX322" s="63"/>
      <c r="AY322" s="63"/>
    </row>
    <row r="323" spans="5:51" x14ac:dyDescent="0.25"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  <c r="AA323" s="63"/>
      <c r="AB323" s="63"/>
      <c r="AC323" s="63"/>
      <c r="AD323" s="63"/>
      <c r="AE323" s="63"/>
      <c r="AF323" s="63"/>
      <c r="AG323" s="63"/>
      <c r="AH323" s="63"/>
      <c r="AI323" s="63"/>
      <c r="AJ323" s="63"/>
      <c r="AK323" s="63"/>
      <c r="AL323" s="63"/>
      <c r="AM323" s="63"/>
      <c r="AN323" s="63"/>
      <c r="AO323" s="63"/>
      <c r="AP323" s="63"/>
      <c r="AQ323" s="63"/>
      <c r="AR323" s="63"/>
      <c r="AS323" s="63"/>
      <c r="AT323" s="63"/>
      <c r="AU323" s="63"/>
      <c r="AV323" s="63"/>
      <c r="AW323" s="63"/>
      <c r="AX323" s="63"/>
      <c r="AY323" s="63"/>
    </row>
    <row r="324" spans="5:51" x14ac:dyDescent="0.25"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  <c r="AA324" s="63"/>
      <c r="AB324" s="63"/>
      <c r="AC324" s="63"/>
      <c r="AD324" s="63"/>
      <c r="AE324" s="63"/>
      <c r="AF324" s="63"/>
      <c r="AG324" s="63"/>
      <c r="AH324" s="63"/>
      <c r="AI324" s="63"/>
      <c r="AJ324" s="63"/>
      <c r="AK324" s="63"/>
      <c r="AL324" s="63"/>
      <c r="AM324" s="63"/>
      <c r="AN324" s="63"/>
      <c r="AO324" s="63"/>
      <c r="AP324" s="63"/>
      <c r="AQ324" s="63"/>
      <c r="AR324" s="63"/>
      <c r="AS324" s="63"/>
      <c r="AT324" s="63"/>
      <c r="AU324" s="63"/>
      <c r="AV324" s="63"/>
      <c r="AW324" s="63"/>
      <c r="AX324" s="63"/>
      <c r="AY324" s="63"/>
    </row>
    <row r="325" spans="5:51" x14ac:dyDescent="0.25"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  <c r="AA325" s="63"/>
      <c r="AB325" s="63"/>
      <c r="AC325" s="63"/>
      <c r="AD325" s="63"/>
      <c r="AE325" s="63"/>
      <c r="AF325" s="63"/>
      <c r="AG325" s="63"/>
      <c r="AH325" s="63"/>
      <c r="AI325" s="63"/>
      <c r="AJ325" s="63"/>
      <c r="AK325" s="63"/>
      <c r="AL325" s="63"/>
      <c r="AM325" s="63"/>
      <c r="AN325" s="63"/>
      <c r="AO325" s="63"/>
      <c r="AP325" s="63"/>
      <c r="AQ325" s="63"/>
      <c r="AR325" s="63"/>
      <c r="AS325" s="63"/>
      <c r="AT325" s="63"/>
      <c r="AU325" s="63"/>
      <c r="AV325" s="63"/>
      <c r="AW325" s="63"/>
      <c r="AX325" s="63"/>
      <c r="AY325" s="63"/>
    </row>
    <row r="326" spans="5:51" x14ac:dyDescent="0.25"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  <c r="AA326" s="63"/>
      <c r="AB326" s="63"/>
      <c r="AC326" s="63"/>
      <c r="AD326" s="63"/>
      <c r="AE326" s="63"/>
      <c r="AF326" s="63"/>
      <c r="AG326" s="63"/>
      <c r="AH326" s="63"/>
      <c r="AI326" s="63"/>
      <c r="AJ326" s="63"/>
      <c r="AK326" s="63"/>
      <c r="AL326" s="63"/>
      <c r="AM326" s="63"/>
      <c r="AN326" s="63"/>
      <c r="AO326" s="63"/>
      <c r="AP326" s="63"/>
      <c r="AQ326" s="63"/>
      <c r="AR326" s="63"/>
      <c r="AS326" s="63"/>
      <c r="AT326" s="63"/>
      <c r="AU326" s="63"/>
      <c r="AV326" s="63"/>
      <c r="AW326" s="63"/>
      <c r="AX326" s="63"/>
      <c r="AY326" s="63"/>
    </row>
    <row r="327" spans="5:51" x14ac:dyDescent="0.25"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  <c r="AA327" s="63"/>
      <c r="AB327" s="63"/>
      <c r="AC327" s="63"/>
      <c r="AD327" s="63"/>
      <c r="AE327" s="63"/>
      <c r="AF327" s="63"/>
      <c r="AG327" s="63"/>
      <c r="AH327" s="63"/>
      <c r="AI327" s="63"/>
      <c r="AJ327" s="63"/>
      <c r="AK327" s="63"/>
      <c r="AL327" s="63"/>
      <c r="AM327" s="63"/>
      <c r="AN327" s="63"/>
      <c r="AO327" s="63"/>
      <c r="AP327" s="63"/>
      <c r="AQ327" s="63"/>
      <c r="AR327" s="63"/>
      <c r="AS327" s="63"/>
      <c r="AT327" s="63"/>
      <c r="AU327" s="63"/>
      <c r="AV327" s="63"/>
      <c r="AW327" s="63"/>
      <c r="AX327" s="63"/>
      <c r="AY327" s="63"/>
    </row>
    <row r="328" spans="5:51" x14ac:dyDescent="0.25"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  <c r="AA328" s="63"/>
      <c r="AB328" s="63"/>
      <c r="AC328" s="63"/>
      <c r="AD328" s="63"/>
      <c r="AE328" s="63"/>
      <c r="AF328" s="63"/>
      <c r="AG328" s="63"/>
      <c r="AH328" s="63"/>
      <c r="AI328" s="63"/>
      <c r="AJ328" s="63"/>
      <c r="AK328" s="63"/>
      <c r="AL328" s="63"/>
      <c r="AM328" s="63"/>
      <c r="AN328" s="63"/>
      <c r="AO328" s="63"/>
      <c r="AP328" s="63"/>
      <c r="AQ328" s="63"/>
      <c r="AR328" s="63"/>
      <c r="AS328" s="63"/>
      <c r="AT328" s="63"/>
      <c r="AU328" s="63"/>
      <c r="AV328" s="63"/>
      <c r="AW328" s="63"/>
      <c r="AX328" s="63"/>
      <c r="AY328" s="63"/>
    </row>
    <row r="329" spans="5:51" x14ac:dyDescent="0.25"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  <c r="AA329" s="63"/>
      <c r="AB329" s="63"/>
      <c r="AC329" s="63"/>
      <c r="AD329" s="63"/>
      <c r="AE329" s="63"/>
      <c r="AF329" s="63"/>
      <c r="AG329" s="63"/>
      <c r="AH329" s="63"/>
      <c r="AI329" s="63"/>
      <c r="AJ329" s="63"/>
      <c r="AK329" s="63"/>
      <c r="AL329" s="63"/>
      <c r="AM329" s="63"/>
      <c r="AN329" s="63"/>
      <c r="AO329" s="63"/>
      <c r="AP329" s="63"/>
      <c r="AQ329" s="63"/>
      <c r="AR329" s="63"/>
      <c r="AS329" s="63"/>
      <c r="AT329" s="63"/>
      <c r="AU329" s="63"/>
      <c r="AV329" s="63"/>
      <c r="AW329" s="63"/>
      <c r="AX329" s="63"/>
      <c r="AY329" s="63"/>
    </row>
    <row r="330" spans="5:51" x14ac:dyDescent="0.25"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  <c r="AA330" s="63"/>
      <c r="AB330" s="63"/>
      <c r="AC330" s="63"/>
      <c r="AD330" s="63"/>
      <c r="AE330" s="63"/>
      <c r="AF330" s="63"/>
      <c r="AG330" s="63"/>
      <c r="AH330" s="63"/>
      <c r="AI330" s="63"/>
      <c r="AJ330" s="63"/>
      <c r="AK330" s="63"/>
      <c r="AL330" s="63"/>
      <c r="AM330" s="63"/>
      <c r="AN330" s="63"/>
      <c r="AO330" s="63"/>
      <c r="AP330" s="63"/>
      <c r="AQ330" s="63"/>
      <c r="AR330" s="63"/>
      <c r="AS330" s="63"/>
      <c r="AT330" s="63"/>
      <c r="AU330" s="63"/>
      <c r="AV330" s="63"/>
      <c r="AW330" s="63"/>
      <c r="AX330" s="63"/>
      <c r="AY330" s="63"/>
    </row>
    <row r="331" spans="5:51" x14ac:dyDescent="0.25"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  <c r="AA331" s="63"/>
      <c r="AB331" s="63"/>
      <c r="AC331" s="63"/>
      <c r="AD331" s="63"/>
      <c r="AE331" s="63"/>
      <c r="AF331" s="63"/>
      <c r="AG331" s="63"/>
      <c r="AH331" s="63"/>
      <c r="AI331" s="63"/>
      <c r="AJ331" s="63"/>
      <c r="AK331" s="63"/>
      <c r="AL331" s="63"/>
      <c r="AM331" s="63"/>
      <c r="AN331" s="63"/>
      <c r="AO331" s="63"/>
      <c r="AP331" s="63"/>
      <c r="AQ331" s="63"/>
      <c r="AR331" s="63"/>
      <c r="AS331" s="63"/>
      <c r="AT331" s="63"/>
      <c r="AU331" s="63"/>
      <c r="AV331" s="63"/>
      <c r="AW331" s="63"/>
      <c r="AX331" s="63"/>
      <c r="AY331" s="63"/>
    </row>
    <row r="332" spans="5:51" x14ac:dyDescent="0.25"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  <c r="AA332" s="63"/>
      <c r="AB332" s="63"/>
      <c r="AC332" s="63"/>
      <c r="AD332" s="63"/>
      <c r="AE332" s="63"/>
      <c r="AF332" s="63"/>
      <c r="AG332" s="63"/>
      <c r="AH332" s="63"/>
      <c r="AI332" s="63"/>
      <c r="AJ332" s="63"/>
      <c r="AK332" s="63"/>
      <c r="AL332" s="63"/>
      <c r="AM332" s="63"/>
      <c r="AN332" s="63"/>
      <c r="AO332" s="63"/>
      <c r="AP332" s="63"/>
      <c r="AQ332" s="63"/>
      <c r="AR332" s="63"/>
      <c r="AS332" s="63"/>
      <c r="AT332" s="63"/>
      <c r="AU332" s="63"/>
      <c r="AV332" s="63"/>
      <c r="AW332" s="63"/>
      <c r="AX332" s="63"/>
      <c r="AY332" s="63"/>
    </row>
    <row r="333" spans="5:51" x14ac:dyDescent="0.25"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  <c r="AA333" s="63"/>
      <c r="AB333" s="63"/>
      <c r="AC333" s="63"/>
      <c r="AD333" s="63"/>
      <c r="AE333" s="63"/>
      <c r="AF333" s="63"/>
      <c r="AG333" s="63"/>
      <c r="AH333" s="63"/>
      <c r="AI333" s="63"/>
      <c r="AJ333" s="63"/>
      <c r="AK333" s="63"/>
      <c r="AL333" s="63"/>
      <c r="AM333" s="63"/>
      <c r="AN333" s="63"/>
      <c r="AO333" s="63"/>
      <c r="AP333" s="63"/>
      <c r="AQ333" s="63"/>
      <c r="AR333" s="63"/>
      <c r="AS333" s="63"/>
      <c r="AT333" s="63"/>
      <c r="AU333" s="63"/>
      <c r="AV333" s="63"/>
      <c r="AW333" s="63"/>
      <c r="AX333" s="63"/>
      <c r="AY333" s="63"/>
    </row>
    <row r="334" spans="5:51" x14ac:dyDescent="0.25"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  <c r="AA334" s="63"/>
      <c r="AB334" s="63"/>
      <c r="AC334" s="63"/>
      <c r="AD334" s="63"/>
      <c r="AE334" s="63"/>
      <c r="AF334" s="63"/>
      <c r="AG334" s="63"/>
      <c r="AH334" s="63"/>
      <c r="AI334" s="63"/>
      <c r="AJ334" s="63"/>
      <c r="AK334" s="63"/>
      <c r="AL334" s="63"/>
      <c r="AM334" s="63"/>
      <c r="AN334" s="63"/>
      <c r="AO334" s="63"/>
      <c r="AP334" s="63"/>
      <c r="AQ334" s="63"/>
      <c r="AR334" s="63"/>
      <c r="AS334" s="63"/>
      <c r="AT334" s="63"/>
      <c r="AU334" s="63"/>
      <c r="AV334" s="63"/>
      <c r="AW334" s="63"/>
      <c r="AX334" s="63"/>
      <c r="AY334" s="63"/>
    </row>
    <row r="335" spans="5:51" x14ac:dyDescent="0.25"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  <c r="AA335" s="63"/>
      <c r="AB335" s="63"/>
      <c r="AC335" s="63"/>
      <c r="AD335" s="63"/>
      <c r="AE335" s="63"/>
      <c r="AF335" s="63"/>
      <c r="AG335" s="63"/>
      <c r="AH335" s="63"/>
      <c r="AI335" s="63"/>
      <c r="AJ335" s="63"/>
      <c r="AK335" s="63"/>
      <c r="AL335" s="63"/>
      <c r="AM335" s="63"/>
      <c r="AN335" s="63"/>
      <c r="AO335" s="63"/>
      <c r="AP335" s="63"/>
      <c r="AQ335" s="63"/>
      <c r="AR335" s="63"/>
      <c r="AS335" s="63"/>
      <c r="AT335" s="63"/>
      <c r="AU335" s="63"/>
      <c r="AV335" s="63"/>
      <c r="AW335" s="63"/>
      <c r="AX335" s="63"/>
      <c r="AY335" s="63"/>
    </row>
    <row r="336" spans="5:51" x14ac:dyDescent="0.25"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  <c r="AA336" s="63"/>
      <c r="AB336" s="63"/>
      <c r="AC336" s="63"/>
      <c r="AD336" s="63"/>
      <c r="AE336" s="63"/>
      <c r="AF336" s="63"/>
      <c r="AG336" s="63"/>
      <c r="AH336" s="63"/>
      <c r="AI336" s="63"/>
      <c r="AJ336" s="63"/>
      <c r="AK336" s="63"/>
      <c r="AL336" s="63"/>
      <c r="AM336" s="63"/>
      <c r="AN336" s="63"/>
      <c r="AO336" s="63"/>
      <c r="AP336" s="63"/>
      <c r="AQ336" s="63"/>
      <c r="AR336" s="63"/>
      <c r="AS336" s="63"/>
      <c r="AT336" s="63"/>
      <c r="AU336" s="63"/>
      <c r="AV336" s="63"/>
      <c r="AW336" s="63"/>
      <c r="AX336" s="63"/>
      <c r="AY336" s="63"/>
    </row>
    <row r="337" spans="5:51" x14ac:dyDescent="0.25"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  <c r="AA337" s="63"/>
      <c r="AB337" s="63"/>
      <c r="AC337" s="63"/>
      <c r="AD337" s="63"/>
      <c r="AE337" s="63"/>
      <c r="AF337" s="63"/>
      <c r="AG337" s="63"/>
      <c r="AH337" s="63"/>
      <c r="AI337" s="63"/>
      <c r="AJ337" s="63"/>
      <c r="AK337" s="63"/>
      <c r="AL337" s="63"/>
      <c r="AM337" s="63"/>
      <c r="AN337" s="63"/>
      <c r="AO337" s="63"/>
      <c r="AP337" s="63"/>
      <c r="AQ337" s="63"/>
      <c r="AR337" s="63"/>
      <c r="AS337" s="63"/>
      <c r="AT337" s="63"/>
      <c r="AU337" s="63"/>
      <c r="AV337" s="63"/>
      <c r="AW337" s="63"/>
      <c r="AX337" s="63"/>
      <c r="AY337" s="63"/>
    </row>
    <row r="338" spans="5:51" x14ac:dyDescent="0.25"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  <c r="AA338" s="63"/>
      <c r="AB338" s="63"/>
      <c r="AC338" s="63"/>
      <c r="AD338" s="63"/>
      <c r="AE338" s="63"/>
      <c r="AF338" s="63"/>
      <c r="AG338" s="63"/>
      <c r="AH338" s="63"/>
      <c r="AI338" s="63"/>
      <c r="AJ338" s="63"/>
      <c r="AK338" s="63"/>
      <c r="AL338" s="63"/>
      <c r="AM338" s="63"/>
      <c r="AN338" s="63"/>
      <c r="AO338" s="63"/>
      <c r="AP338" s="63"/>
      <c r="AQ338" s="63"/>
      <c r="AR338" s="63"/>
      <c r="AS338" s="63"/>
      <c r="AT338" s="63"/>
      <c r="AU338" s="63"/>
      <c r="AV338" s="63"/>
      <c r="AW338" s="63"/>
      <c r="AX338" s="63"/>
      <c r="AY338" s="63"/>
    </row>
    <row r="339" spans="5:51" x14ac:dyDescent="0.25"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  <c r="AA339" s="63"/>
      <c r="AB339" s="63"/>
      <c r="AC339" s="63"/>
      <c r="AD339" s="63"/>
      <c r="AE339" s="63"/>
      <c r="AF339" s="63"/>
      <c r="AG339" s="63"/>
      <c r="AH339" s="63"/>
      <c r="AI339" s="63"/>
      <c r="AJ339" s="63"/>
      <c r="AK339" s="63"/>
      <c r="AL339" s="63"/>
      <c r="AM339" s="63"/>
      <c r="AN339" s="63"/>
      <c r="AO339" s="63"/>
      <c r="AP339" s="63"/>
      <c r="AQ339" s="63"/>
      <c r="AR339" s="63"/>
      <c r="AS339" s="63"/>
      <c r="AT339" s="63"/>
      <c r="AU339" s="63"/>
      <c r="AV339" s="63"/>
      <c r="AW339" s="63"/>
      <c r="AX339" s="63"/>
      <c r="AY339" s="63"/>
    </row>
    <row r="340" spans="5:51" x14ac:dyDescent="0.25"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  <c r="AA340" s="63"/>
      <c r="AB340" s="63"/>
      <c r="AC340" s="63"/>
      <c r="AD340" s="63"/>
      <c r="AE340" s="63"/>
      <c r="AF340" s="63"/>
      <c r="AG340" s="63"/>
      <c r="AH340" s="63"/>
      <c r="AI340" s="63"/>
      <c r="AJ340" s="63"/>
      <c r="AK340" s="63"/>
      <c r="AL340" s="63"/>
      <c r="AM340" s="63"/>
      <c r="AN340" s="63"/>
      <c r="AO340" s="63"/>
      <c r="AP340" s="63"/>
      <c r="AQ340" s="63"/>
      <c r="AR340" s="63"/>
      <c r="AS340" s="63"/>
      <c r="AT340" s="63"/>
      <c r="AU340" s="63"/>
      <c r="AV340" s="63"/>
      <c r="AW340" s="63"/>
      <c r="AX340" s="63"/>
      <c r="AY340" s="63"/>
    </row>
    <row r="341" spans="5:51" x14ac:dyDescent="0.25"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  <c r="AA341" s="63"/>
      <c r="AB341" s="63"/>
      <c r="AC341" s="63"/>
      <c r="AD341" s="63"/>
      <c r="AE341" s="63"/>
      <c r="AF341" s="63"/>
      <c r="AG341" s="63"/>
      <c r="AH341" s="63"/>
      <c r="AI341" s="63"/>
      <c r="AJ341" s="63"/>
      <c r="AK341" s="63"/>
      <c r="AL341" s="63"/>
      <c r="AM341" s="63"/>
      <c r="AN341" s="63"/>
      <c r="AO341" s="63"/>
      <c r="AP341" s="63"/>
      <c r="AQ341" s="63"/>
      <c r="AR341" s="63"/>
      <c r="AS341" s="63"/>
      <c r="AT341" s="63"/>
      <c r="AU341" s="63"/>
      <c r="AV341" s="63"/>
      <c r="AW341" s="63"/>
      <c r="AX341" s="63"/>
      <c r="AY341" s="63"/>
    </row>
    <row r="342" spans="5:51" x14ac:dyDescent="0.25"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  <c r="AA342" s="63"/>
      <c r="AB342" s="63"/>
      <c r="AC342" s="63"/>
      <c r="AD342" s="63"/>
      <c r="AE342" s="63"/>
      <c r="AF342" s="63"/>
      <c r="AG342" s="63"/>
      <c r="AH342" s="63"/>
      <c r="AI342" s="63"/>
      <c r="AJ342" s="63"/>
      <c r="AK342" s="63"/>
      <c r="AL342" s="63"/>
      <c r="AM342" s="63"/>
      <c r="AN342" s="63"/>
      <c r="AO342" s="63"/>
      <c r="AP342" s="63"/>
      <c r="AQ342" s="63"/>
      <c r="AR342" s="63"/>
      <c r="AS342" s="63"/>
      <c r="AT342" s="63"/>
      <c r="AU342" s="63"/>
      <c r="AV342" s="63"/>
      <c r="AW342" s="63"/>
      <c r="AX342" s="63"/>
      <c r="AY342" s="63"/>
    </row>
    <row r="343" spans="5:51" x14ac:dyDescent="0.25"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  <c r="AA343" s="63"/>
      <c r="AB343" s="63"/>
      <c r="AC343" s="63"/>
      <c r="AD343" s="63"/>
      <c r="AE343" s="63"/>
      <c r="AF343" s="63"/>
      <c r="AG343" s="63"/>
      <c r="AH343" s="63"/>
      <c r="AI343" s="63"/>
      <c r="AJ343" s="63"/>
      <c r="AK343" s="63"/>
      <c r="AL343" s="63"/>
      <c r="AM343" s="63"/>
      <c r="AN343" s="63"/>
      <c r="AO343" s="63"/>
      <c r="AP343" s="63"/>
      <c r="AQ343" s="63"/>
      <c r="AR343" s="63"/>
      <c r="AS343" s="63"/>
      <c r="AT343" s="63"/>
      <c r="AU343" s="63"/>
      <c r="AV343" s="63"/>
      <c r="AW343" s="63"/>
      <c r="AX343" s="63"/>
      <c r="AY343" s="63"/>
    </row>
    <row r="344" spans="5:51" x14ac:dyDescent="0.25"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  <c r="AA344" s="63"/>
      <c r="AB344" s="63"/>
      <c r="AC344" s="63"/>
      <c r="AD344" s="63"/>
      <c r="AE344" s="63"/>
      <c r="AF344" s="63"/>
      <c r="AG344" s="63"/>
      <c r="AH344" s="63"/>
      <c r="AI344" s="63"/>
      <c r="AJ344" s="63"/>
      <c r="AK344" s="63"/>
      <c r="AL344" s="63"/>
      <c r="AM344" s="63"/>
      <c r="AN344" s="63"/>
      <c r="AO344" s="63"/>
      <c r="AP344" s="63"/>
      <c r="AQ344" s="63"/>
      <c r="AR344" s="63"/>
      <c r="AS344" s="63"/>
      <c r="AT344" s="63"/>
      <c r="AU344" s="63"/>
      <c r="AV344" s="63"/>
      <c r="AW344" s="63"/>
      <c r="AX344" s="63"/>
      <c r="AY344" s="63"/>
    </row>
    <row r="345" spans="5:51" x14ac:dyDescent="0.25"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  <c r="AA345" s="63"/>
      <c r="AB345" s="63"/>
      <c r="AC345" s="63"/>
      <c r="AD345" s="63"/>
      <c r="AE345" s="63"/>
      <c r="AF345" s="63"/>
      <c r="AG345" s="63"/>
      <c r="AH345" s="63"/>
      <c r="AI345" s="63"/>
      <c r="AJ345" s="63"/>
      <c r="AK345" s="63"/>
      <c r="AL345" s="63"/>
      <c r="AM345" s="63"/>
      <c r="AN345" s="63"/>
      <c r="AO345" s="63"/>
      <c r="AP345" s="63"/>
      <c r="AQ345" s="63"/>
      <c r="AR345" s="63"/>
      <c r="AS345" s="63"/>
      <c r="AT345" s="63"/>
      <c r="AU345" s="63"/>
      <c r="AV345" s="63"/>
      <c r="AW345" s="63"/>
      <c r="AX345" s="63"/>
      <c r="AY345" s="63"/>
    </row>
    <row r="346" spans="5:51" x14ac:dyDescent="0.25"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  <c r="AA346" s="63"/>
      <c r="AB346" s="63"/>
      <c r="AC346" s="63"/>
      <c r="AD346" s="63"/>
      <c r="AE346" s="63"/>
      <c r="AF346" s="63"/>
      <c r="AG346" s="63"/>
      <c r="AH346" s="63"/>
      <c r="AI346" s="63"/>
      <c r="AJ346" s="63"/>
      <c r="AK346" s="63"/>
      <c r="AL346" s="63"/>
      <c r="AM346" s="63"/>
      <c r="AN346" s="63"/>
      <c r="AO346" s="63"/>
      <c r="AP346" s="63"/>
      <c r="AQ346" s="63"/>
      <c r="AR346" s="63"/>
      <c r="AS346" s="63"/>
      <c r="AT346" s="63"/>
      <c r="AU346" s="63"/>
      <c r="AV346" s="63"/>
      <c r="AW346" s="63"/>
      <c r="AX346" s="63"/>
      <c r="AY346" s="63"/>
    </row>
    <row r="347" spans="5:51" x14ac:dyDescent="0.25"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  <c r="AA347" s="63"/>
      <c r="AB347" s="63"/>
      <c r="AC347" s="63"/>
      <c r="AD347" s="63"/>
      <c r="AE347" s="63"/>
      <c r="AF347" s="63"/>
      <c r="AG347" s="63"/>
      <c r="AH347" s="63"/>
      <c r="AI347" s="63"/>
      <c r="AJ347" s="63"/>
      <c r="AK347" s="63"/>
      <c r="AL347" s="63"/>
      <c r="AM347" s="63"/>
      <c r="AN347" s="63"/>
      <c r="AO347" s="63"/>
      <c r="AP347" s="63"/>
      <c r="AQ347" s="63"/>
      <c r="AR347" s="63"/>
      <c r="AS347" s="63"/>
      <c r="AT347" s="63"/>
      <c r="AU347" s="63"/>
      <c r="AV347" s="63"/>
      <c r="AW347" s="63"/>
      <c r="AX347" s="63"/>
      <c r="AY347" s="63"/>
    </row>
    <row r="348" spans="5:51" x14ac:dyDescent="0.25"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  <c r="AA348" s="63"/>
      <c r="AB348" s="63"/>
      <c r="AC348" s="63"/>
      <c r="AD348" s="63"/>
      <c r="AE348" s="63"/>
      <c r="AF348" s="63"/>
      <c r="AG348" s="63"/>
      <c r="AH348" s="63"/>
      <c r="AI348" s="63"/>
      <c r="AJ348" s="63"/>
      <c r="AK348" s="63"/>
      <c r="AL348" s="63"/>
      <c r="AM348" s="63"/>
      <c r="AN348" s="63"/>
      <c r="AO348" s="63"/>
      <c r="AP348" s="63"/>
      <c r="AQ348" s="63"/>
      <c r="AR348" s="63"/>
      <c r="AS348" s="63"/>
      <c r="AT348" s="63"/>
      <c r="AU348" s="63"/>
      <c r="AV348" s="63"/>
      <c r="AW348" s="63"/>
      <c r="AX348" s="63"/>
      <c r="AY348" s="63"/>
    </row>
    <row r="349" spans="5:51" x14ac:dyDescent="0.25"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  <c r="AA349" s="63"/>
      <c r="AB349" s="63"/>
      <c r="AC349" s="63"/>
      <c r="AD349" s="63"/>
      <c r="AE349" s="63"/>
      <c r="AF349" s="63"/>
      <c r="AG349" s="63"/>
      <c r="AH349" s="63"/>
      <c r="AI349" s="63"/>
      <c r="AJ349" s="63"/>
      <c r="AK349" s="63"/>
      <c r="AL349" s="63"/>
      <c r="AM349" s="63"/>
      <c r="AN349" s="63"/>
      <c r="AO349" s="63"/>
      <c r="AP349" s="63"/>
      <c r="AQ349" s="63"/>
      <c r="AR349" s="63"/>
      <c r="AS349" s="63"/>
      <c r="AT349" s="63"/>
      <c r="AU349" s="63"/>
      <c r="AV349" s="63"/>
      <c r="AW349" s="63"/>
      <c r="AX349" s="63"/>
      <c r="AY349" s="63"/>
    </row>
    <row r="350" spans="5:51" x14ac:dyDescent="0.25"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  <c r="AA350" s="63"/>
      <c r="AB350" s="63"/>
      <c r="AC350" s="63"/>
      <c r="AD350" s="63"/>
      <c r="AE350" s="63"/>
      <c r="AF350" s="63"/>
      <c r="AG350" s="63"/>
      <c r="AH350" s="63"/>
      <c r="AI350" s="63"/>
      <c r="AJ350" s="63"/>
      <c r="AK350" s="63"/>
      <c r="AL350" s="63"/>
      <c r="AM350" s="63"/>
      <c r="AN350" s="63"/>
      <c r="AO350" s="63"/>
      <c r="AP350" s="63"/>
      <c r="AQ350" s="63"/>
      <c r="AR350" s="63"/>
      <c r="AS350" s="63"/>
      <c r="AT350" s="63"/>
      <c r="AU350" s="63"/>
      <c r="AV350" s="63"/>
      <c r="AW350" s="63"/>
      <c r="AX350" s="63"/>
      <c r="AY350" s="63"/>
    </row>
    <row r="351" spans="5:51" x14ac:dyDescent="0.25"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  <c r="AA351" s="63"/>
      <c r="AB351" s="63"/>
      <c r="AC351" s="63"/>
      <c r="AD351" s="63"/>
      <c r="AE351" s="63"/>
      <c r="AF351" s="63"/>
      <c r="AG351" s="63"/>
      <c r="AH351" s="63"/>
      <c r="AI351" s="63"/>
      <c r="AJ351" s="63"/>
      <c r="AK351" s="63"/>
      <c r="AL351" s="63"/>
      <c r="AM351" s="63"/>
      <c r="AN351" s="63"/>
      <c r="AO351" s="63"/>
      <c r="AP351" s="63"/>
      <c r="AQ351" s="63"/>
      <c r="AR351" s="63"/>
      <c r="AS351" s="63"/>
      <c r="AT351" s="63"/>
      <c r="AU351" s="63"/>
      <c r="AV351" s="63"/>
      <c r="AW351" s="63"/>
      <c r="AX351" s="63"/>
      <c r="AY351" s="63"/>
    </row>
    <row r="352" spans="5:51" x14ac:dyDescent="0.25"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  <c r="AA352" s="63"/>
      <c r="AB352" s="63"/>
      <c r="AC352" s="63"/>
      <c r="AD352" s="63"/>
      <c r="AE352" s="63"/>
      <c r="AF352" s="63"/>
      <c r="AG352" s="63"/>
      <c r="AH352" s="63"/>
      <c r="AI352" s="63"/>
      <c r="AJ352" s="63"/>
      <c r="AK352" s="63"/>
      <c r="AL352" s="63"/>
      <c r="AM352" s="63"/>
      <c r="AN352" s="63"/>
      <c r="AO352" s="63"/>
      <c r="AP352" s="63"/>
      <c r="AQ352" s="63"/>
      <c r="AR352" s="63"/>
      <c r="AS352" s="63"/>
      <c r="AT352" s="63"/>
      <c r="AU352" s="63"/>
      <c r="AV352" s="63"/>
      <c r="AW352" s="63"/>
      <c r="AX352" s="63"/>
      <c r="AY352" s="63"/>
    </row>
    <row r="353" spans="5:51" x14ac:dyDescent="0.25"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  <c r="AA353" s="63"/>
      <c r="AB353" s="63"/>
      <c r="AC353" s="63"/>
      <c r="AD353" s="63"/>
      <c r="AE353" s="63"/>
      <c r="AF353" s="63"/>
      <c r="AG353" s="63"/>
      <c r="AH353" s="63"/>
      <c r="AI353" s="63"/>
      <c r="AJ353" s="63"/>
      <c r="AK353" s="63"/>
      <c r="AL353" s="63"/>
      <c r="AM353" s="63"/>
      <c r="AN353" s="63"/>
      <c r="AO353" s="63"/>
      <c r="AP353" s="63"/>
      <c r="AQ353" s="63"/>
      <c r="AR353" s="63"/>
      <c r="AS353" s="63"/>
      <c r="AT353" s="63"/>
      <c r="AU353" s="63"/>
      <c r="AV353" s="63"/>
      <c r="AW353" s="63"/>
      <c r="AX353" s="63"/>
      <c r="AY353" s="63"/>
    </row>
    <row r="354" spans="5:51" x14ac:dyDescent="0.25"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  <c r="AA354" s="63"/>
      <c r="AB354" s="63"/>
      <c r="AC354" s="63"/>
      <c r="AD354" s="63"/>
      <c r="AE354" s="63"/>
      <c r="AF354" s="63"/>
      <c r="AG354" s="63"/>
      <c r="AH354" s="63"/>
      <c r="AI354" s="63"/>
      <c r="AJ354" s="63"/>
      <c r="AK354" s="63"/>
      <c r="AL354" s="63"/>
      <c r="AM354" s="63"/>
      <c r="AN354" s="63"/>
      <c r="AO354" s="63"/>
      <c r="AP354" s="63"/>
      <c r="AQ354" s="63"/>
      <c r="AR354" s="63"/>
      <c r="AS354" s="63"/>
      <c r="AT354" s="63"/>
      <c r="AU354" s="63"/>
      <c r="AV354" s="63"/>
      <c r="AW354" s="63"/>
      <c r="AX354" s="63"/>
      <c r="AY354" s="63"/>
    </row>
    <row r="355" spans="5:51" x14ac:dyDescent="0.25"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  <c r="AA355" s="63"/>
      <c r="AB355" s="63"/>
      <c r="AC355" s="63"/>
      <c r="AD355" s="63"/>
      <c r="AE355" s="63"/>
      <c r="AF355" s="63"/>
      <c r="AG355" s="63"/>
      <c r="AH355" s="63"/>
      <c r="AI355" s="63"/>
      <c r="AJ355" s="63"/>
      <c r="AK355" s="63"/>
      <c r="AL355" s="63"/>
      <c r="AM355" s="63"/>
      <c r="AN355" s="63"/>
      <c r="AO355" s="63"/>
      <c r="AP355" s="63"/>
      <c r="AQ355" s="63"/>
      <c r="AR355" s="63"/>
      <c r="AS355" s="63"/>
      <c r="AT355" s="63"/>
      <c r="AU355" s="63"/>
      <c r="AV355" s="63"/>
      <c r="AW355" s="63"/>
      <c r="AX355" s="63"/>
      <c r="AY355" s="63"/>
    </row>
    <row r="356" spans="5:51" x14ac:dyDescent="0.25"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  <c r="AA356" s="63"/>
      <c r="AB356" s="63"/>
      <c r="AC356" s="63"/>
      <c r="AD356" s="63"/>
      <c r="AE356" s="63"/>
      <c r="AF356" s="63"/>
      <c r="AG356" s="63"/>
      <c r="AH356" s="63"/>
      <c r="AI356" s="63"/>
      <c r="AJ356" s="63"/>
      <c r="AK356" s="63"/>
      <c r="AL356" s="63"/>
      <c r="AM356" s="63"/>
      <c r="AN356" s="63"/>
      <c r="AO356" s="63"/>
      <c r="AP356" s="63"/>
      <c r="AQ356" s="63"/>
      <c r="AR356" s="63"/>
      <c r="AS356" s="63"/>
      <c r="AT356" s="63"/>
      <c r="AU356" s="63"/>
      <c r="AV356" s="63"/>
      <c r="AW356" s="63"/>
      <c r="AX356" s="63"/>
      <c r="AY356" s="63"/>
    </row>
    <row r="357" spans="5:51" x14ac:dyDescent="0.25"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  <c r="AA357" s="63"/>
      <c r="AB357" s="63"/>
      <c r="AC357" s="63"/>
      <c r="AD357" s="63"/>
      <c r="AE357" s="63"/>
      <c r="AF357" s="63"/>
      <c r="AG357" s="63"/>
      <c r="AH357" s="63"/>
      <c r="AI357" s="63"/>
      <c r="AJ357" s="63"/>
      <c r="AK357" s="63"/>
      <c r="AL357" s="63"/>
      <c r="AM357" s="63"/>
      <c r="AN357" s="63"/>
      <c r="AO357" s="63"/>
      <c r="AP357" s="63"/>
      <c r="AQ357" s="63"/>
      <c r="AR357" s="63"/>
      <c r="AS357" s="63"/>
      <c r="AT357" s="63"/>
      <c r="AU357" s="63"/>
      <c r="AV357" s="63"/>
      <c r="AW357" s="63"/>
      <c r="AX357" s="63"/>
      <c r="AY357" s="63"/>
    </row>
    <row r="358" spans="5:51" x14ac:dyDescent="0.25"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  <c r="AA358" s="63"/>
      <c r="AB358" s="63"/>
      <c r="AC358" s="63"/>
      <c r="AD358" s="63"/>
      <c r="AE358" s="63"/>
      <c r="AF358" s="63"/>
      <c r="AG358" s="63"/>
      <c r="AH358" s="63"/>
      <c r="AI358" s="63"/>
      <c r="AJ358" s="63"/>
      <c r="AK358" s="63"/>
      <c r="AL358" s="63"/>
      <c r="AM358" s="63"/>
      <c r="AN358" s="63"/>
      <c r="AO358" s="63"/>
      <c r="AP358" s="63"/>
      <c r="AQ358" s="63"/>
      <c r="AR358" s="63"/>
      <c r="AS358" s="63"/>
      <c r="AT358" s="63"/>
      <c r="AU358" s="63"/>
      <c r="AV358" s="63"/>
      <c r="AW358" s="63"/>
      <c r="AX358" s="63"/>
      <c r="AY358" s="63"/>
    </row>
    <row r="359" spans="5:51" x14ac:dyDescent="0.25"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  <c r="AA359" s="63"/>
      <c r="AB359" s="63"/>
      <c r="AC359" s="63"/>
      <c r="AD359" s="63"/>
      <c r="AE359" s="63"/>
      <c r="AF359" s="63"/>
      <c r="AG359" s="63"/>
      <c r="AH359" s="63"/>
      <c r="AI359" s="63"/>
      <c r="AJ359" s="63"/>
      <c r="AK359" s="63"/>
      <c r="AL359" s="63"/>
      <c r="AM359" s="63"/>
      <c r="AN359" s="63"/>
      <c r="AO359" s="63"/>
      <c r="AP359" s="63"/>
      <c r="AQ359" s="63"/>
      <c r="AR359" s="63"/>
      <c r="AS359" s="63"/>
      <c r="AT359" s="63"/>
      <c r="AU359" s="63"/>
      <c r="AV359" s="63"/>
      <c r="AW359" s="63"/>
      <c r="AX359" s="63"/>
      <c r="AY359" s="63"/>
    </row>
    <row r="360" spans="5:51" x14ac:dyDescent="0.25"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  <c r="AA360" s="63"/>
      <c r="AB360" s="63"/>
      <c r="AC360" s="63"/>
      <c r="AD360" s="63"/>
      <c r="AE360" s="63"/>
      <c r="AF360" s="63"/>
      <c r="AG360" s="63"/>
      <c r="AH360" s="63"/>
      <c r="AI360" s="63"/>
      <c r="AJ360" s="63"/>
      <c r="AK360" s="63"/>
      <c r="AL360" s="63"/>
      <c r="AM360" s="63"/>
      <c r="AN360" s="63"/>
      <c r="AO360" s="63"/>
      <c r="AP360" s="63"/>
      <c r="AQ360" s="63"/>
      <c r="AR360" s="63"/>
      <c r="AS360" s="63"/>
      <c r="AT360" s="63"/>
      <c r="AU360" s="63"/>
      <c r="AV360" s="63"/>
      <c r="AW360" s="63"/>
      <c r="AX360" s="63"/>
      <c r="AY360" s="63"/>
    </row>
    <row r="361" spans="5:51" x14ac:dyDescent="0.25"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  <c r="AA361" s="63"/>
      <c r="AB361" s="63"/>
      <c r="AC361" s="63"/>
      <c r="AD361" s="63"/>
      <c r="AE361" s="63"/>
      <c r="AF361" s="63"/>
      <c r="AG361" s="63"/>
      <c r="AH361" s="63"/>
      <c r="AI361" s="63"/>
      <c r="AJ361" s="63"/>
      <c r="AK361" s="63"/>
      <c r="AL361" s="63"/>
      <c r="AM361" s="63"/>
      <c r="AN361" s="63"/>
      <c r="AO361" s="63"/>
      <c r="AP361" s="63"/>
      <c r="AQ361" s="63"/>
      <c r="AR361" s="63"/>
      <c r="AS361" s="63"/>
      <c r="AT361" s="63"/>
      <c r="AU361" s="63"/>
      <c r="AV361" s="63"/>
      <c r="AW361" s="63"/>
      <c r="AX361" s="63"/>
      <c r="AY361" s="63"/>
    </row>
    <row r="362" spans="5:51" x14ac:dyDescent="0.25"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  <c r="AA362" s="63"/>
      <c r="AB362" s="63"/>
      <c r="AC362" s="63"/>
      <c r="AD362" s="63"/>
      <c r="AE362" s="63"/>
      <c r="AF362" s="63"/>
      <c r="AG362" s="63"/>
      <c r="AH362" s="63"/>
      <c r="AI362" s="63"/>
      <c r="AJ362" s="63"/>
      <c r="AK362" s="63"/>
      <c r="AL362" s="63"/>
      <c r="AM362" s="63"/>
      <c r="AN362" s="63"/>
      <c r="AO362" s="63"/>
      <c r="AP362" s="63"/>
      <c r="AQ362" s="63"/>
      <c r="AR362" s="63"/>
      <c r="AS362" s="63"/>
      <c r="AT362" s="63"/>
      <c r="AU362" s="63"/>
      <c r="AV362" s="63"/>
      <c r="AW362" s="63"/>
      <c r="AX362" s="63"/>
      <c r="AY362" s="63"/>
    </row>
    <row r="363" spans="5:51" x14ac:dyDescent="0.25"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  <c r="AA363" s="63"/>
      <c r="AB363" s="63"/>
      <c r="AC363" s="63"/>
      <c r="AD363" s="63"/>
      <c r="AE363" s="63"/>
      <c r="AF363" s="63"/>
      <c r="AG363" s="63"/>
      <c r="AH363" s="63"/>
      <c r="AI363" s="63"/>
      <c r="AJ363" s="63"/>
      <c r="AK363" s="63"/>
      <c r="AL363" s="63"/>
      <c r="AM363" s="63"/>
      <c r="AN363" s="63"/>
      <c r="AO363" s="63"/>
      <c r="AP363" s="63"/>
      <c r="AQ363" s="63"/>
      <c r="AR363" s="63"/>
      <c r="AS363" s="63"/>
      <c r="AT363" s="63"/>
      <c r="AU363" s="63"/>
      <c r="AV363" s="63"/>
      <c r="AW363" s="63"/>
      <c r="AX363" s="63"/>
      <c r="AY363" s="63"/>
    </row>
    <row r="364" spans="5:51" x14ac:dyDescent="0.25"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  <c r="AA364" s="63"/>
      <c r="AB364" s="63"/>
      <c r="AC364" s="63"/>
      <c r="AD364" s="63"/>
      <c r="AE364" s="63"/>
      <c r="AF364" s="63"/>
      <c r="AG364" s="63"/>
      <c r="AH364" s="63"/>
      <c r="AI364" s="63"/>
      <c r="AJ364" s="63"/>
      <c r="AK364" s="63"/>
      <c r="AL364" s="63"/>
      <c r="AM364" s="63"/>
      <c r="AN364" s="63"/>
      <c r="AO364" s="63"/>
      <c r="AP364" s="63"/>
      <c r="AQ364" s="63"/>
      <c r="AR364" s="63"/>
      <c r="AS364" s="63"/>
      <c r="AT364" s="63"/>
      <c r="AU364" s="63"/>
      <c r="AV364" s="63"/>
      <c r="AW364" s="63"/>
      <c r="AX364" s="63"/>
      <c r="AY364" s="63"/>
    </row>
    <row r="365" spans="5:51" x14ac:dyDescent="0.25"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  <c r="AA365" s="63"/>
      <c r="AB365" s="63"/>
      <c r="AC365" s="63"/>
      <c r="AD365" s="63"/>
      <c r="AE365" s="63"/>
      <c r="AF365" s="63"/>
      <c r="AG365" s="63"/>
      <c r="AH365" s="63"/>
      <c r="AI365" s="63"/>
      <c r="AJ365" s="63"/>
      <c r="AK365" s="63"/>
      <c r="AL365" s="63"/>
      <c r="AM365" s="63"/>
      <c r="AN365" s="63"/>
      <c r="AO365" s="63"/>
      <c r="AP365" s="63"/>
      <c r="AQ365" s="63"/>
      <c r="AR365" s="63"/>
      <c r="AS365" s="63"/>
      <c r="AT365" s="63"/>
      <c r="AU365" s="63"/>
      <c r="AV365" s="63"/>
      <c r="AW365" s="63"/>
      <c r="AX365" s="63"/>
      <c r="AY365" s="63"/>
    </row>
    <row r="366" spans="5:51" x14ac:dyDescent="0.25"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  <c r="AA366" s="63"/>
      <c r="AB366" s="63"/>
      <c r="AC366" s="63"/>
      <c r="AD366" s="63"/>
      <c r="AE366" s="63"/>
      <c r="AF366" s="63"/>
      <c r="AG366" s="63"/>
      <c r="AH366" s="63"/>
      <c r="AI366" s="63"/>
      <c r="AJ366" s="63"/>
      <c r="AK366" s="63"/>
      <c r="AL366" s="63"/>
      <c r="AM366" s="63"/>
      <c r="AN366" s="63"/>
      <c r="AO366" s="63"/>
      <c r="AP366" s="63"/>
      <c r="AQ366" s="63"/>
      <c r="AR366" s="63"/>
      <c r="AS366" s="63"/>
      <c r="AT366" s="63"/>
      <c r="AU366" s="63"/>
      <c r="AV366" s="63"/>
      <c r="AW366" s="63"/>
      <c r="AX366" s="63"/>
      <c r="AY366" s="63"/>
    </row>
    <row r="367" spans="5:51" x14ac:dyDescent="0.25"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  <c r="AA367" s="63"/>
      <c r="AB367" s="63"/>
      <c r="AC367" s="63"/>
      <c r="AD367" s="63"/>
      <c r="AE367" s="63"/>
      <c r="AF367" s="63"/>
      <c r="AG367" s="63"/>
      <c r="AH367" s="63"/>
      <c r="AI367" s="63"/>
      <c r="AJ367" s="63"/>
      <c r="AK367" s="63"/>
      <c r="AL367" s="63"/>
      <c r="AM367" s="63"/>
      <c r="AN367" s="63"/>
      <c r="AO367" s="63"/>
      <c r="AP367" s="63"/>
      <c r="AQ367" s="63"/>
      <c r="AR367" s="63"/>
      <c r="AS367" s="63"/>
      <c r="AT367" s="63"/>
      <c r="AU367" s="63"/>
      <c r="AV367" s="63"/>
      <c r="AW367" s="63"/>
      <c r="AX367" s="63"/>
      <c r="AY367" s="63"/>
    </row>
    <row r="368" spans="5:51" x14ac:dyDescent="0.25"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  <c r="AA368" s="63"/>
      <c r="AB368" s="63"/>
      <c r="AC368" s="63"/>
      <c r="AD368" s="63"/>
      <c r="AE368" s="63"/>
      <c r="AF368" s="63"/>
      <c r="AG368" s="63"/>
      <c r="AH368" s="63"/>
      <c r="AI368" s="63"/>
      <c r="AJ368" s="63"/>
      <c r="AK368" s="63"/>
      <c r="AL368" s="63"/>
      <c r="AM368" s="63"/>
      <c r="AN368" s="63"/>
      <c r="AO368" s="63"/>
      <c r="AP368" s="63"/>
      <c r="AQ368" s="63"/>
      <c r="AR368" s="63"/>
      <c r="AS368" s="63"/>
      <c r="AT368" s="63"/>
      <c r="AU368" s="63"/>
      <c r="AV368" s="63"/>
      <c r="AW368" s="63"/>
      <c r="AX368" s="63"/>
      <c r="AY368" s="63"/>
    </row>
    <row r="369" spans="5:51" x14ac:dyDescent="0.25"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  <c r="AA369" s="63"/>
      <c r="AB369" s="63"/>
      <c r="AC369" s="63"/>
      <c r="AD369" s="63"/>
      <c r="AE369" s="63"/>
      <c r="AF369" s="63"/>
      <c r="AG369" s="63"/>
      <c r="AH369" s="63"/>
      <c r="AI369" s="63"/>
      <c r="AJ369" s="63"/>
      <c r="AK369" s="63"/>
      <c r="AL369" s="63"/>
      <c r="AM369" s="63"/>
      <c r="AN369" s="63"/>
      <c r="AO369" s="63"/>
      <c r="AP369" s="63"/>
      <c r="AQ369" s="63"/>
      <c r="AR369" s="63"/>
      <c r="AS369" s="63"/>
      <c r="AT369" s="63"/>
      <c r="AU369" s="63"/>
      <c r="AV369" s="63"/>
      <c r="AW369" s="63"/>
      <c r="AX369" s="63"/>
      <c r="AY369" s="63"/>
    </row>
    <row r="370" spans="5:51" x14ac:dyDescent="0.25"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  <c r="AA370" s="63"/>
      <c r="AB370" s="63"/>
      <c r="AC370" s="63"/>
      <c r="AD370" s="63"/>
      <c r="AE370" s="63"/>
      <c r="AF370" s="63"/>
      <c r="AG370" s="63"/>
      <c r="AH370" s="63"/>
      <c r="AI370" s="63"/>
      <c r="AJ370" s="63"/>
      <c r="AK370" s="63"/>
      <c r="AL370" s="63"/>
      <c r="AM370" s="63"/>
      <c r="AN370" s="63"/>
      <c r="AO370" s="63"/>
      <c r="AP370" s="63"/>
      <c r="AQ370" s="63"/>
      <c r="AR370" s="63"/>
      <c r="AS370" s="63"/>
      <c r="AT370" s="63"/>
      <c r="AU370" s="63"/>
      <c r="AV370" s="63"/>
      <c r="AW370" s="63"/>
      <c r="AX370" s="63"/>
      <c r="AY370" s="63"/>
    </row>
    <row r="371" spans="5:51" x14ac:dyDescent="0.25"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  <c r="AA371" s="63"/>
      <c r="AB371" s="63"/>
      <c r="AC371" s="63"/>
      <c r="AD371" s="63"/>
      <c r="AE371" s="63"/>
      <c r="AF371" s="63"/>
      <c r="AG371" s="63"/>
      <c r="AH371" s="63"/>
      <c r="AI371" s="63"/>
      <c r="AJ371" s="63"/>
      <c r="AK371" s="63"/>
      <c r="AL371" s="63"/>
      <c r="AM371" s="63"/>
      <c r="AN371" s="63"/>
      <c r="AO371" s="63"/>
      <c r="AP371" s="63"/>
      <c r="AQ371" s="63"/>
      <c r="AR371" s="63"/>
      <c r="AS371" s="63"/>
      <c r="AT371" s="63"/>
      <c r="AU371" s="63"/>
      <c r="AV371" s="63"/>
      <c r="AW371" s="63"/>
      <c r="AX371" s="63"/>
      <c r="AY371" s="63"/>
    </row>
    <row r="372" spans="5:51" x14ac:dyDescent="0.25"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  <c r="AA372" s="63"/>
      <c r="AB372" s="63"/>
      <c r="AC372" s="63"/>
      <c r="AD372" s="63"/>
      <c r="AE372" s="63"/>
      <c r="AF372" s="63"/>
      <c r="AG372" s="63"/>
      <c r="AH372" s="63"/>
      <c r="AI372" s="63"/>
      <c r="AJ372" s="63"/>
      <c r="AK372" s="63"/>
      <c r="AL372" s="63"/>
      <c r="AM372" s="63"/>
      <c r="AN372" s="63"/>
      <c r="AO372" s="63"/>
      <c r="AP372" s="63"/>
      <c r="AQ372" s="63"/>
      <c r="AR372" s="63"/>
      <c r="AS372" s="63"/>
      <c r="AT372" s="63"/>
      <c r="AU372" s="63"/>
      <c r="AV372" s="63"/>
      <c r="AW372" s="63"/>
      <c r="AX372" s="63"/>
      <c r="AY372" s="63"/>
    </row>
    <row r="373" spans="5:51" x14ac:dyDescent="0.25"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  <c r="AA373" s="63"/>
      <c r="AB373" s="63"/>
      <c r="AC373" s="63"/>
      <c r="AD373" s="63"/>
      <c r="AE373" s="63"/>
      <c r="AF373" s="63"/>
      <c r="AG373" s="63"/>
      <c r="AH373" s="63"/>
      <c r="AI373" s="63"/>
      <c r="AJ373" s="63"/>
      <c r="AK373" s="63"/>
      <c r="AL373" s="63"/>
      <c r="AM373" s="63"/>
      <c r="AN373" s="63"/>
      <c r="AO373" s="63"/>
      <c r="AP373" s="63"/>
      <c r="AQ373" s="63"/>
      <c r="AR373" s="63"/>
      <c r="AS373" s="63"/>
      <c r="AT373" s="63"/>
      <c r="AU373" s="63"/>
      <c r="AV373" s="63"/>
      <c r="AW373" s="63"/>
      <c r="AX373" s="63"/>
      <c r="AY373" s="63"/>
    </row>
    <row r="374" spans="5:51" x14ac:dyDescent="0.25"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  <c r="AA374" s="63"/>
      <c r="AB374" s="63"/>
      <c r="AC374" s="63"/>
      <c r="AD374" s="63"/>
      <c r="AE374" s="63"/>
      <c r="AF374" s="63"/>
      <c r="AG374" s="63"/>
      <c r="AH374" s="63"/>
      <c r="AI374" s="63"/>
      <c r="AJ374" s="63"/>
      <c r="AK374" s="63"/>
      <c r="AL374" s="63"/>
      <c r="AM374" s="63"/>
      <c r="AN374" s="63"/>
      <c r="AO374" s="63"/>
      <c r="AP374" s="63"/>
      <c r="AQ374" s="63"/>
      <c r="AR374" s="63"/>
      <c r="AS374" s="63"/>
      <c r="AT374" s="63"/>
      <c r="AU374" s="63"/>
      <c r="AV374" s="63"/>
      <c r="AW374" s="63"/>
      <c r="AX374" s="63"/>
      <c r="AY374" s="63"/>
    </row>
    <row r="375" spans="5:51" x14ac:dyDescent="0.25"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  <c r="AA375" s="63"/>
      <c r="AB375" s="63"/>
      <c r="AC375" s="63"/>
      <c r="AD375" s="63"/>
      <c r="AE375" s="63"/>
      <c r="AF375" s="63"/>
      <c r="AG375" s="63"/>
      <c r="AH375" s="63"/>
      <c r="AI375" s="63"/>
      <c r="AJ375" s="63"/>
      <c r="AK375" s="63"/>
      <c r="AL375" s="63"/>
      <c r="AM375" s="63"/>
      <c r="AN375" s="63"/>
      <c r="AO375" s="63"/>
      <c r="AP375" s="63"/>
      <c r="AQ375" s="63"/>
      <c r="AR375" s="63"/>
      <c r="AS375" s="63"/>
      <c r="AT375" s="63"/>
      <c r="AU375" s="63"/>
      <c r="AV375" s="63"/>
      <c r="AW375" s="63"/>
      <c r="AX375" s="63"/>
      <c r="AY375" s="63"/>
    </row>
    <row r="376" spans="5:51" x14ac:dyDescent="0.25"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  <c r="AA376" s="63"/>
      <c r="AB376" s="63"/>
      <c r="AC376" s="63"/>
      <c r="AD376" s="63"/>
      <c r="AE376" s="63"/>
      <c r="AF376" s="63"/>
      <c r="AG376" s="63"/>
      <c r="AH376" s="63"/>
      <c r="AI376" s="63"/>
      <c r="AJ376" s="63"/>
      <c r="AK376" s="63"/>
      <c r="AL376" s="63"/>
      <c r="AM376" s="63"/>
      <c r="AN376" s="63"/>
      <c r="AO376" s="63"/>
      <c r="AP376" s="63"/>
      <c r="AQ376" s="63"/>
      <c r="AR376" s="63"/>
      <c r="AS376" s="63"/>
      <c r="AT376" s="63"/>
      <c r="AU376" s="63"/>
      <c r="AV376" s="63"/>
      <c r="AW376" s="63"/>
      <c r="AX376" s="63"/>
      <c r="AY376" s="63"/>
    </row>
    <row r="377" spans="5:51" x14ac:dyDescent="0.25"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  <c r="AA377" s="63"/>
      <c r="AB377" s="63"/>
      <c r="AC377" s="63"/>
      <c r="AD377" s="63"/>
      <c r="AE377" s="63"/>
      <c r="AF377" s="63"/>
      <c r="AG377" s="63"/>
      <c r="AH377" s="63"/>
      <c r="AI377" s="63"/>
      <c r="AJ377" s="63"/>
      <c r="AK377" s="63"/>
      <c r="AL377" s="63"/>
      <c r="AM377" s="63"/>
      <c r="AN377" s="63"/>
      <c r="AO377" s="63"/>
      <c r="AP377" s="63"/>
      <c r="AQ377" s="63"/>
      <c r="AR377" s="63"/>
      <c r="AS377" s="63"/>
      <c r="AT377" s="63"/>
      <c r="AU377" s="63"/>
      <c r="AV377" s="63"/>
      <c r="AW377" s="63"/>
      <c r="AX377" s="63"/>
      <c r="AY377" s="63"/>
    </row>
    <row r="378" spans="5:51" x14ac:dyDescent="0.25"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  <c r="AA378" s="63"/>
      <c r="AB378" s="63"/>
      <c r="AC378" s="63"/>
      <c r="AD378" s="63"/>
      <c r="AE378" s="63"/>
      <c r="AF378" s="63"/>
      <c r="AG378" s="63"/>
      <c r="AH378" s="63"/>
      <c r="AI378" s="63"/>
      <c r="AJ378" s="63"/>
      <c r="AK378" s="63"/>
      <c r="AL378" s="63"/>
      <c r="AM378" s="63"/>
      <c r="AN378" s="63"/>
      <c r="AO378" s="63"/>
      <c r="AP378" s="63"/>
      <c r="AQ378" s="63"/>
      <c r="AR378" s="63"/>
      <c r="AS378" s="63"/>
      <c r="AT378" s="63"/>
      <c r="AU378" s="63"/>
      <c r="AV378" s="63"/>
      <c r="AW378" s="63"/>
      <c r="AX378" s="63"/>
      <c r="AY378" s="63"/>
    </row>
    <row r="379" spans="5:51" x14ac:dyDescent="0.25"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  <c r="AA379" s="63"/>
      <c r="AB379" s="63"/>
      <c r="AC379" s="63"/>
      <c r="AD379" s="63"/>
      <c r="AE379" s="63"/>
      <c r="AF379" s="63"/>
      <c r="AG379" s="63"/>
      <c r="AH379" s="63"/>
      <c r="AI379" s="63"/>
      <c r="AJ379" s="63"/>
      <c r="AK379" s="63"/>
      <c r="AL379" s="63"/>
      <c r="AM379" s="63"/>
      <c r="AN379" s="63"/>
      <c r="AO379" s="63"/>
      <c r="AP379" s="63"/>
      <c r="AQ379" s="63"/>
      <c r="AR379" s="63"/>
      <c r="AS379" s="63"/>
      <c r="AT379" s="63"/>
      <c r="AU379" s="63"/>
      <c r="AV379" s="63"/>
      <c r="AW379" s="63"/>
      <c r="AX379" s="63"/>
      <c r="AY379" s="63"/>
    </row>
    <row r="380" spans="5:51" x14ac:dyDescent="0.25"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  <c r="AA380" s="63"/>
      <c r="AB380" s="63"/>
      <c r="AC380" s="63"/>
      <c r="AD380" s="63"/>
      <c r="AE380" s="63"/>
      <c r="AF380" s="63"/>
      <c r="AG380" s="63"/>
      <c r="AH380" s="63"/>
      <c r="AI380" s="63"/>
      <c r="AJ380" s="63"/>
      <c r="AK380" s="63"/>
      <c r="AL380" s="63"/>
      <c r="AM380" s="63"/>
      <c r="AN380" s="63"/>
      <c r="AO380" s="63"/>
      <c r="AP380" s="63"/>
      <c r="AQ380" s="63"/>
      <c r="AR380" s="63"/>
      <c r="AS380" s="63"/>
      <c r="AT380" s="63"/>
      <c r="AU380" s="63"/>
      <c r="AV380" s="63"/>
      <c r="AW380" s="63"/>
      <c r="AX380" s="63"/>
      <c r="AY380" s="63"/>
    </row>
    <row r="381" spans="5:51" x14ac:dyDescent="0.25"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  <c r="AA381" s="63"/>
      <c r="AB381" s="63"/>
      <c r="AC381" s="63"/>
      <c r="AD381" s="63"/>
      <c r="AE381" s="63"/>
      <c r="AF381" s="63"/>
      <c r="AG381" s="63"/>
      <c r="AH381" s="63"/>
      <c r="AI381" s="63"/>
      <c r="AJ381" s="63"/>
      <c r="AK381" s="63"/>
      <c r="AL381" s="63"/>
      <c r="AM381" s="63"/>
      <c r="AN381" s="63"/>
      <c r="AO381" s="63"/>
      <c r="AP381" s="63"/>
      <c r="AQ381" s="63"/>
      <c r="AR381" s="63"/>
      <c r="AS381" s="63"/>
      <c r="AT381" s="63"/>
      <c r="AU381" s="63"/>
      <c r="AV381" s="63"/>
      <c r="AW381" s="63"/>
      <c r="AX381" s="63"/>
      <c r="AY381" s="63"/>
    </row>
    <row r="382" spans="5:51" x14ac:dyDescent="0.25"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  <c r="AA382" s="63"/>
      <c r="AB382" s="63"/>
      <c r="AC382" s="63"/>
      <c r="AD382" s="63"/>
      <c r="AE382" s="63"/>
      <c r="AF382" s="63"/>
      <c r="AG382" s="63"/>
      <c r="AH382" s="63"/>
      <c r="AI382" s="63"/>
      <c r="AJ382" s="63"/>
      <c r="AK382" s="63"/>
      <c r="AL382" s="63"/>
      <c r="AM382" s="63"/>
      <c r="AN382" s="63"/>
      <c r="AO382" s="63"/>
      <c r="AP382" s="63"/>
      <c r="AQ382" s="63"/>
      <c r="AR382" s="63"/>
      <c r="AS382" s="63"/>
      <c r="AT382" s="63"/>
      <c r="AU382" s="63"/>
      <c r="AV382" s="63"/>
      <c r="AW382" s="63"/>
      <c r="AX382" s="63"/>
      <c r="AY382" s="63"/>
    </row>
    <row r="383" spans="5:51" x14ac:dyDescent="0.25"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  <c r="AA383" s="63"/>
      <c r="AB383" s="63"/>
      <c r="AC383" s="63"/>
      <c r="AD383" s="63"/>
      <c r="AE383" s="63"/>
      <c r="AF383" s="63"/>
      <c r="AG383" s="63"/>
      <c r="AH383" s="63"/>
      <c r="AI383" s="63"/>
      <c r="AJ383" s="63"/>
      <c r="AK383" s="63"/>
      <c r="AL383" s="63"/>
      <c r="AM383" s="63"/>
      <c r="AN383" s="63"/>
      <c r="AO383" s="63"/>
      <c r="AP383" s="63"/>
      <c r="AQ383" s="63"/>
      <c r="AR383" s="63"/>
      <c r="AS383" s="63"/>
      <c r="AT383" s="63"/>
      <c r="AU383" s="63"/>
      <c r="AV383" s="63"/>
      <c r="AW383" s="63"/>
      <c r="AX383" s="63"/>
      <c r="AY383" s="63"/>
    </row>
    <row r="384" spans="5:51" x14ac:dyDescent="0.25"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  <c r="AA384" s="63"/>
      <c r="AB384" s="63"/>
      <c r="AC384" s="63"/>
      <c r="AD384" s="63"/>
      <c r="AE384" s="63"/>
      <c r="AF384" s="63"/>
      <c r="AG384" s="63"/>
      <c r="AH384" s="63"/>
      <c r="AI384" s="63"/>
      <c r="AJ384" s="63"/>
      <c r="AK384" s="63"/>
      <c r="AL384" s="63"/>
      <c r="AM384" s="63"/>
      <c r="AN384" s="63"/>
      <c r="AO384" s="63"/>
      <c r="AP384" s="63"/>
      <c r="AQ384" s="63"/>
      <c r="AR384" s="63"/>
      <c r="AS384" s="63"/>
      <c r="AT384" s="63"/>
      <c r="AU384" s="63"/>
      <c r="AV384" s="63"/>
      <c r="AW384" s="63"/>
      <c r="AX384" s="63"/>
      <c r="AY384" s="63"/>
    </row>
    <row r="385" spans="5:51" x14ac:dyDescent="0.25"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  <c r="AA385" s="63"/>
      <c r="AB385" s="63"/>
      <c r="AC385" s="63"/>
      <c r="AD385" s="63"/>
      <c r="AE385" s="63"/>
      <c r="AF385" s="63"/>
      <c r="AG385" s="63"/>
      <c r="AH385" s="63"/>
      <c r="AI385" s="63"/>
      <c r="AJ385" s="63"/>
      <c r="AK385" s="63"/>
      <c r="AL385" s="63"/>
      <c r="AM385" s="63"/>
      <c r="AN385" s="63"/>
      <c r="AO385" s="63"/>
      <c r="AP385" s="63"/>
      <c r="AQ385" s="63"/>
      <c r="AR385" s="63"/>
      <c r="AS385" s="63"/>
      <c r="AT385" s="63"/>
      <c r="AU385" s="63"/>
      <c r="AV385" s="63"/>
      <c r="AW385" s="63"/>
      <c r="AX385" s="63"/>
      <c r="AY385" s="63"/>
    </row>
    <row r="386" spans="5:51" x14ac:dyDescent="0.25"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  <c r="AA386" s="63"/>
      <c r="AB386" s="63"/>
      <c r="AC386" s="63"/>
      <c r="AD386" s="63"/>
      <c r="AE386" s="63"/>
      <c r="AF386" s="63"/>
      <c r="AG386" s="63"/>
      <c r="AH386" s="63"/>
      <c r="AI386" s="63"/>
      <c r="AJ386" s="63"/>
      <c r="AK386" s="63"/>
      <c r="AL386" s="63"/>
      <c r="AM386" s="63"/>
      <c r="AN386" s="63"/>
      <c r="AO386" s="63"/>
      <c r="AP386" s="63"/>
      <c r="AQ386" s="63"/>
      <c r="AR386" s="63"/>
      <c r="AS386" s="63"/>
      <c r="AT386" s="63"/>
      <c r="AU386" s="63"/>
      <c r="AV386" s="63"/>
      <c r="AW386" s="63"/>
      <c r="AX386" s="63"/>
      <c r="AY386" s="63"/>
    </row>
    <row r="387" spans="5:51" x14ac:dyDescent="0.25"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  <c r="AA387" s="63"/>
      <c r="AB387" s="63"/>
      <c r="AC387" s="63"/>
      <c r="AD387" s="63"/>
      <c r="AE387" s="63"/>
      <c r="AF387" s="63"/>
      <c r="AG387" s="63"/>
      <c r="AH387" s="63"/>
      <c r="AI387" s="63"/>
      <c r="AJ387" s="63"/>
      <c r="AK387" s="63"/>
      <c r="AL387" s="63"/>
      <c r="AM387" s="63"/>
      <c r="AN387" s="63"/>
      <c r="AO387" s="63"/>
      <c r="AP387" s="63"/>
      <c r="AQ387" s="63"/>
      <c r="AR387" s="63"/>
      <c r="AS387" s="63"/>
      <c r="AT387" s="63"/>
      <c r="AU387" s="63"/>
      <c r="AV387" s="63"/>
      <c r="AW387" s="63"/>
      <c r="AX387" s="63"/>
      <c r="AY387" s="63"/>
    </row>
    <row r="388" spans="5:51" x14ac:dyDescent="0.25"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  <c r="AA388" s="63"/>
      <c r="AB388" s="63"/>
      <c r="AC388" s="63"/>
      <c r="AD388" s="63"/>
      <c r="AE388" s="63"/>
      <c r="AF388" s="63"/>
      <c r="AG388" s="63"/>
      <c r="AH388" s="63"/>
      <c r="AI388" s="63"/>
      <c r="AJ388" s="63"/>
      <c r="AK388" s="63"/>
      <c r="AL388" s="63"/>
      <c r="AM388" s="63"/>
      <c r="AN388" s="63"/>
      <c r="AO388" s="63"/>
      <c r="AP388" s="63"/>
      <c r="AQ388" s="63"/>
      <c r="AR388" s="63"/>
      <c r="AS388" s="63"/>
      <c r="AT388" s="63"/>
      <c r="AU388" s="63"/>
      <c r="AV388" s="63"/>
      <c r="AW388" s="63"/>
      <c r="AX388" s="63"/>
      <c r="AY388" s="63"/>
    </row>
    <row r="389" spans="5:51" x14ac:dyDescent="0.25"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  <c r="AA389" s="63"/>
      <c r="AB389" s="63"/>
      <c r="AC389" s="63"/>
      <c r="AD389" s="63"/>
      <c r="AE389" s="63"/>
      <c r="AF389" s="63"/>
      <c r="AG389" s="63"/>
      <c r="AH389" s="63"/>
      <c r="AI389" s="63"/>
      <c r="AJ389" s="63"/>
      <c r="AK389" s="63"/>
      <c r="AL389" s="63"/>
      <c r="AM389" s="63"/>
      <c r="AN389" s="63"/>
      <c r="AO389" s="63"/>
      <c r="AP389" s="63"/>
      <c r="AQ389" s="63"/>
      <c r="AR389" s="63"/>
      <c r="AS389" s="63"/>
      <c r="AT389" s="63"/>
      <c r="AU389" s="63"/>
      <c r="AV389" s="63"/>
      <c r="AW389" s="63"/>
      <c r="AX389" s="63"/>
      <c r="AY389" s="63"/>
    </row>
    <row r="390" spans="5:51" x14ac:dyDescent="0.25"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  <c r="AA390" s="63"/>
      <c r="AB390" s="63"/>
      <c r="AC390" s="63"/>
      <c r="AD390" s="63"/>
      <c r="AE390" s="63"/>
      <c r="AF390" s="63"/>
      <c r="AG390" s="63"/>
      <c r="AH390" s="63"/>
      <c r="AI390" s="63"/>
      <c r="AJ390" s="63"/>
      <c r="AK390" s="63"/>
      <c r="AL390" s="63"/>
      <c r="AM390" s="63"/>
      <c r="AN390" s="63"/>
      <c r="AO390" s="63"/>
      <c r="AP390" s="63"/>
      <c r="AQ390" s="63"/>
      <c r="AR390" s="63"/>
      <c r="AS390" s="63"/>
      <c r="AT390" s="63"/>
      <c r="AU390" s="63"/>
      <c r="AV390" s="63"/>
      <c r="AW390" s="63"/>
      <c r="AX390" s="63"/>
      <c r="AY390" s="63"/>
    </row>
    <row r="391" spans="5:51" x14ac:dyDescent="0.25"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  <c r="AA391" s="63"/>
      <c r="AB391" s="63"/>
      <c r="AC391" s="63"/>
      <c r="AD391" s="63"/>
      <c r="AE391" s="63"/>
      <c r="AF391" s="63"/>
      <c r="AG391" s="63"/>
      <c r="AH391" s="63"/>
      <c r="AI391" s="63"/>
      <c r="AJ391" s="63"/>
      <c r="AK391" s="63"/>
      <c r="AL391" s="63"/>
      <c r="AM391" s="63"/>
      <c r="AN391" s="63"/>
      <c r="AO391" s="63"/>
      <c r="AP391" s="63"/>
      <c r="AQ391" s="63"/>
      <c r="AR391" s="63"/>
      <c r="AS391" s="63"/>
      <c r="AT391" s="63"/>
      <c r="AU391" s="63"/>
      <c r="AV391" s="63"/>
      <c r="AW391" s="63"/>
      <c r="AX391" s="63"/>
      <c r="AY391" s="63"/>
    </row>
    <row r="392" spans="5:51" x14ac:dyDescent="0.25"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  <c r="AA392" s="63"/>
      <c r="AB392" s="63"/>
      <c r="AC392" s="63"/>
      <c r="AD392" s="63"/>
      <c r="AE392" s="63"/>
      <c r="AF392" s="63"/>
      <c r="AG392" s="63"/>
      <c r="AH392" s="63"/>
      <c r="AI392" s="63"/>
      <c r="AJ392" s="63"/>
      <c r="AK392" s="63"/>
      <c r="AL392" s="63"/>
      <c r="AM392" s="63"/>
      <c r="AN392" s="63"/>
      <c r="AO392" s="63"/>
      <c r="AP392" s="63"/>
      <c r="AQ392" s="63"/>
      <c r="AR392" s="63"/>
      <c r="AS392" s="63"/>
      <c r="AT392" s="63"/>
      <c r="AU392" s="63"/>
      <c r="AV392" s="63"/>
      <c r="AW392" s="63"/>
      <c r="AX392" s="63"/>
      <c r="AY392" s="63"/>
    </row>
    <row r="393" spans="5:51" x14ac:dyDescent="0.25"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  <c r="AA393" s="63"/>
      <c r="AB393" s="63"/>
      <c r="AC393" s="63"/>
      <c r="AD393" s="63"/>
      <c r="AE393" s="63"/>
      <c r="AF393" s="63"/>
      <c r="AG393" s="63"/>
      <c r="AH393" s="63"/>
      <c r="AI393" s="63"/>
      <c r="AJ393" s="63"/>
      <c r="AK393" s="63"/>
      <c r="AL393" s="63"/>
      <c r="AM393" s="63"/>
      <c r="AN393" s="63"/>
      <c r="AO393" s="63"/>
      <c r="AP393" s="63"/>
      <c r="AQ393" s="63"/>
      <c r="AR393" s="63"/>
      <c r="AS393" s="63"/>
      <c r="AT393" s="63"/>
      <c r="AU393" s="63"/>
      <c r="AV393" s="63"/>
      <c r="AW393" s="63"/>
      <c r="AX393" s="63"/>
      <c r="AY393" s="63"/>
    </row>
    <row r="394" spans="5:51" x14ac:dyDescent="0.25"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  <c r="AA394" s="63"/>
      <c r="AB394" s="63"/>
      <c r="AC394" s="63"/>
      <c r="AD394" s="63"/>
      <c r="AE394" s="63"/>
      <c r="AF394" s="63"/>
      <c r="AG394" s="63"/>
      <c r="AH394" s="63"/>
      <c r="AI394" s="63"/>
      <c r="AJ394" s="63"/>
      <c r="AK394" s="63"/>
      <c r="AL394" s="63"/>
      <c r="AM394" s="63"/>
      <c r="AN394" s="63"/>
      <c r="AO394" s="63"/>
      <c r="AP394" s="63"/>
      <c r="AQ394" s="63"/>
      <c r="AR394" s="63"/>
      <c r="AS394" s="63"/>
      <c r="AT394" s="63"/>
      <c r="AU394" s="63"/>
      <c r="AV394" s="63"/>
      <c r="AW394" s="63"/>
      <c r="AX394" s="63"/>
      <c r="AY394" s="63"/>
    </row>
  </sheetData>
  <mergeCells count="39">
    <mergeCell ref="A23:D23"/>
    <mergeCell ref="A36:D36"/>
    <mergeCell ref="A15:D15"/>
    <mergeCell ref="S4:U4"/>
    <mergeCell ref="A1:J1"/>
    <mergeCell ref="C3:E3"/>
    <mergeCell ref="I3:K3"/>
    <mergeCell ref="O3:P3"/>
    <mergeCell ref="S3:W3"/>
    <mergeCell ref="A22:D22"/>
    <mergeCell ref="A5:D5"/>
    <mergeCell ref="A7:D7"/>
    <mergeCell ref="A8:D8"/>
    <mergeCell ref="A9:D9"/>
    <mergeCell ref="A10:D10"/>
    <mergeCell ref="A11:D11"/>
    <mergeCell ref="A12:D12"/>
    <mergeCell ref="A13:D13"/>
    <mergeCell ref="A14:D14"/>
    <mergeCell ref="A16:D16"/>
    <mergeCell ref="A21:D21"/>
    <mergeCell ref="A35:D35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45:D45"/>
    <mergeCell ref="A37:D37"/>
    <mergeCell ref="A38:D38"/>
    <mergeCell ref="A42:D42"/>
    <mergeCell ref="A43:D43"/>
    <mergeCell ref="A39:D39"/>
  </mergeCells>
  <pageMargins left="0.75" right="0.75" top="0.75" bottom="0.75" header="0" footer="0"/>
  <pageSetup paperSize="5" scale="75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1C34BC9FEC74A8020CB75708D3804" ma:contentTypeVersion="19" ma:contentTypeDescription="Create a new document." ma:contentTypeScope="" ma:versionID="29a3431d0294a06d05cfa1e12bfd647f">
  <xsd:schema xmlns:xsd="http://www.w3.org/2001/XMLSchema" xmlns:xs="http://www.w3.org/2001/XMLSchema" xmlns:p="http://schemas.microsoft.com/office/2006/metadata/properties" xmlns:ns2="7b2f278c-d5c0-4e4e-99e1-00016afec72f" xmlns:ns3="a22626b2-2d0e-49b3-8faf-4336720d8e24" targetNamespace="http://schemas.microsoft.com/office/2006/metadata/properties" ma:root="true" ma:fieldsID="ad1619a0e5122c061d0e1b014a16240c" ns2:_="" ns3:_="">
    <xsd:import namespace="7b2f278c-d5c0-4e4e-99e1-00016afec72f"/>
    <xsd:import namespace="a22626b2-2d0e-49b3-8faf-4336720d8e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2f278c-d5c0-4e4e-99e1-00016afec7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5099b6d-465b-4923-833c-5ec2558036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2626b2-2d0e-49b3-8faf-4336720d8e24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4493efe-2c0f-4f47-af75-35b65515460a}" ma:internalName="TaxCatchAll" ma:showField="CatchAllData" ma:web="a22626b2-2d0e-49b3-8faf-4336720d8e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2626b2-2d0e-49b3-8faf-4336720d8e24" xsi:nil="true"/>
    <lcf76f155ced4ddcb4097134ff3c332f xmlns="7b2f278c-d5c0-4e4e-99e1-00016afec72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AFD8BB-3C58-45D1-BCA4-51653346F5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2f278c-d5c0-4e4e-99e1-00016afec72f"/>
    <ds:schemaRef ds:uri="a22626b2-2d0e-49b3-8faf-4336720d8e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A77790-07AB-48B9-95A7-A46BF005AE4D}">
  <ds:schemaRefs>
    <ds:schemaRef ds:uri="http://schemas.microsoft.com/office/2006/metadata/properties"/>
    <ds:schemaRef ds:uri="http://schemas.microsoft.com/office/infopath/2007/PartnerControls"/>
    <ds:schemaRef ds:uri="a22626b2-2d0e-49b3-8faf-4336720d8e24"/>
    <ds:schemaRef ds:uri="7b2f278c-d5c0-4e4e-99e1-00016afec72f"/>
  </ds:schemaRefs>
</ds:datastoreItem>
</file>

<file path=customXml/itemProps3.xml><?xml version="1.0" encoding="utf-8"?>
<ds:datastoreItem xmlns:ds="http://schemas.openxmlformats.org/officeDocument/2006/customXml" ds:itemID="{12CC2079-13E6-4220-8447-976C744ABE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</vt:i4>
      </vt:variant>
    </vt:vector>
  </HeadingPairs>
  <TitlesOfParts>
    <vt:vector size="20" baseType="lpstr">
      <vt:lpstr>Start Up-Exp Costs</vt:lpstr>
      <vt:lpstr>Year 1</vt:lpstr>
      <vt:lpstr>Year 2</vt:lpstr>
      <vt:lpstr>'Year 2'!expenses</vt:lpstr>
      <vt:lpstr>expenses</vt:lpstr>
      <vt:lpstr>'Year 2'!grossprofitpercent</vt:lpstr>
      <vt:lpstr>grossprofitpercent</vt:lpstr>
      <vt:lpstr>'Year 2'!income</vt:lpstr>
      <vt:lpstr>income</vt:lpstr>
      <vt:lpstr>'Year 2'!loanamount</vt:lpstr>
      <vt:lpstr>loanamount</vt:lpstr>
      <vt:lpstr>'Year 2'!loanperiod</vt:lpstr>
      <vt:lpstr>loanperiod</vt:lpstr>
      <vt:lpstr>'Year 2'!loanrate</vt:lpstr>
      <vt:lpstr>loanrate</vt:lpstr>
      <vt:lpstr>'Start Up-Exp Costs'!Print_Area</vt:lpstr>
      <vt:lpstr>'Year 2'!profit</vt:lpstr>
      <vt:lpstr>profit</vt:lpstr>
      <vt:lpstr>'Year 2'!revperitem</vt:lpstr>
      <vt:lpstr>revperitem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</dc:creator>
  <cp:lastModifiedBy>Colleen Kennedy</cp:lastModifiedBy>
  <dcterms:created xsi:type="dcterms:W3CDTF">2024-09-03T17:15:53Z</dcterms:created>
  <dcterms:modified xsi:type="dcterms:W3CDTF">2026-08-13T13:55:22Z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0x0101000D61C34BC9FEC74A8020CB75708D3804</vt:lpwstr>
  </property>
  <property fmtid="{D5CDD505-2E9C-101B-9397-08002B2CF9AE}" pid="3" name="MediaServiceImageTags">
    <vt:lpwstr/>
  </property>
</Properties>
</file>