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terprisebrant-my.sharepoint.com/personal/smclellan_enterprisebrant_com/Documents/cp/cp/Website/"/>
    </mc:Choice>
  </mc:AlternateContent>
  <xr:revisionPtr revIDLastSave="0" documentId="8_{35966A6D-FDFF-4545-920F-11652774C4A6}" xr6:coauthVersionLast="47" xr6:coauthVersionMax="47" xr10:uidLastSave="{00000000-0000-0000-0000-000000000000}"/>
  <bookViews>
    <workbookView xWindow="-108" yWindow="-108" windowWidth="23256" windowHeight="12456" xr2:uid="{01BDA94B-A0DF-426A-8582-B189F649F9B0}"/>
  </bookViews>
  <sheets>
    <sheet name="Start Up-Exp Costs" sheetId="1" r:id="rId1"/>
    <sheet name="Year 1" sheetId="2" r:id="rId2"/>
    <sheet name="Year 2" sheetId="3" r:id="rId3"/>
  </sheets>
  <definedNames>
    <definedName name="expenses" localSheetId="2">'Year 2'!$V$40</definedName>
    <definedName name="expenses">'Year 1'!$V$40</definedName>
    <definedName name="grossprofitpercent" localSheetId="2">'Year 2'!$W$19</definedName>
    <definedName name="grossprofitpercent">'Year 1'!$W$19</definedName>
    <definedName name="income" localSheetId="2">'Year 2'!$V$7</definedName>
    <definedName name="income">'Year 1'!$V$7</definedName>
    <definedName name="loanamount" localSheetId="2">'Year 2'!$Q$15</definedName>
    <definedName name="loanamount">'Year 1'!$Q$15</definedName>
    <definedName name="loanperiod" localSheetId="2">'Year 2'!$D$36</definedName>
    <definedName name="loanperiod">'Year 1'!$D$36</definedName>
    <definedName name="loanrate" localSheetId="2">'Year 2'!$D$15</definedName>
    <definedName name="loanrate">'Year 1'!$D$15</definedName>
    <definedName name="_xlnm.Print_Area" localSheetId="0">'Start Up-Exp Costs'!$A$1:$H$26</definedName>
    <definedName name="profit" localSheetId="2">'Year 2'!$V$42</definedName>
    <definedName name="profit">'Year 1'!$V$42</definedName>
    <definedName name="revperitem" localSheetId="2">'Year 2'!$D$6</definedName>
    <definedName name="revperitem">'Year 1'!$D$6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3" l="1"/>
  <c r="Q11" i="2" l="1"/>
  <c r="Q10" i="2"/>
  <c r="Q9" i="2"/>
  <c r="Q22" i="2"/>
  <c r="Q22" i="3"/>
  <c r="Q39" i="3"/>
  <c r="Q39" i="2"/>
  <c r="P40" i="3"/>
  <c r="O40" i="3"/>
  <c r="N40" i="3"/>
  <c r="M40" i="3"/>
  <c r="L40" i="3"/>
  <c r="K40" i="3"/>
  <c r="J40" i="3"/>
  <c r="I40" i="3"/>
  <c r="H40" i="3"/>
  <c r="G40" i="3"/>
  <c r="F40" i="3"/>
  <c r="E40" i="3"/>
  <c r="Q38" i="3"/>
  <c r="V43" i="3" s="1"/>
  <c r="Q37" i="3"/>
  <c r="V36" i="3"/>
  <c r="Q36" i="3"/>
  <c r="S35" i="3"/>
  <c r="Q35" i="3"/>
  <c r="V35" i="3" s="1"/>
  <c r="S34" i="3"/>
  <c r="Q34" i="3"/>
  <c r="V34" i="3" s="1"/>
  <c r="S33" i="3"/>
  <c r="Q33" i="3"/>
  <c r="V33" i="3" s="1"/>
  <c r="S32" i="3"/>
  <c r="Q32" i="3"/>
  <c r="V32" i="3" s="1"/>
  <c r="S31" i="3"/>
  <c r="Q31" i="3"/>
  <c r="V31" i="3" s="1"/>
  <c r="S30" i="3"/>
  <c r="Q30" i="3"/>
  <c r="V30" i="3" s="1"/>
  <c r="S29" i="3"/>
  <c r="Q29" i="3"/>
  <c r="V29" i="3" s="1"/>
  <c r="S28" i="3"/>
  <c r="Q28" i="3"/>
  <c r="V28" i="3" s="1"/>
  <c r="S27" i="3"/>
  <c r="Q27" i="3"/>
  <c r="V27" i="3" s="1"/>
  <c r="S26" i="3"/>
  <c r="Q26" i="3"/>
  <c r="V26" i="3" s="1"/>
  <c r="S25" i="3"/>
  <c r="Q25" i="3"/>
  <c r="Q24" i="3"/>
  <c r="V24" i="3" s="1"/>
  <c r="Q23" i="3"/>
  <c r="Q21" i="3"/>
  <c r="U13" i="3" s="1"/>
  <c r="P18" i="3"/>
  <c r="O18" i="3"/>
  <c r="N18" i="3"/>
  <c r="M18" i="3"/>
  <c r="M42" i="3" s="1"/>
  <c r="L18" i="3"/>
  <c r="L42" i="3" s="1"/>
  <c r="K18" i="3"/>
  <c r="J18" i="3"/>
  <c r="I18" i="3"/>
  <c r="H18" i="3"/>
  <c r="G18" i="3"/>
  <c r="F18" i="3"/>
  <c r="E18" i="3"/>
  <c r="Q15" i="3"/>
  <c r="U14" i="3"/>
  <c r="Q14" i="3"/>
  <c r="Q13" i="3"/>
  <c r="Q12" i="3"/>
  <c r="Q11" i="3"/>
  <c r="Q10" i="3"/>
  <c r="Q9" i="3"/>
  <c r="V4" i="3"/>
  <c r="P40" i="2"/>
  <c r="O40" i="2"/>
  <c r="N40" i="2"/>
  <c r="M40" i="2"/>
  <c r="L40" i="2"/>
  <c r="K40" i="2"/>
  <c r="J40" i="2"/>
  <c r="I40" i="2"/>
  <c r="H40" i="2"/>
  <c r="G40" i="2"/>
  <c r="F40" i="2"/>
  <c r="E40" i="2"/>
  <c r="Q38" i="2"/>
  <c r="V43" i="2" s="1"/>
  <c r="Q37" i="2"/>
  <c r="V36" i="2"/>
  <c r="Q36" i="2"/>
  <c r="S35" i="2"/>
  <c r="Q35" i="2"/>
  <c r="V35" i="2" s="1"/>
  <c r="S34" i="2"/>
  <c r="Q34" i="2"/>
  <c r="V34" i="2" s="1"/>
  <c r="S33" i="2"/>
  <c r="Q33" i="2"/>
  <c r="V33" i="2" s="1"/>
  <c r="S32" i="2"/>
  <c r="Q32" i="2"/>
  <c r="V32" i="2" s="1"/>
  <c r="S31" i="2"/>
  <c r="Q31" i="2"/>
  <c r="V31" i="2" s="1"/>
  <c r="S30" i="2"/>
  <c r="Q30" i="2"/>
  <c r="V30" i="2" s="1"/>
  <c r="S29" i="2"/>
  <c r="Q29" i="2"/>
  <c r="V29" i="2" s="1"/>
  <c r="S28" i="2"/>
  <c r="Q28" i="2"/>
  <c r="V28" i="2" s="1"/>
  <c r="S27" i="2"/>
  <c r="Q27" i="2"/>
  <c r="V27" i="2" s="1"/>
  <c r="S26" i="2"/>
  <c r="Q26" i="2"/>
  <c r="V26" i="2" s="1"/>
  <c r="S25" i="2"/>
  <c r="Q25" i="2"/>
  <c r="Q24" i="2"/>
  <c r="V24" i="2" s="1"/>
  <c r="Q23" i="2"/>
  <c r="U14" i="2" s="1"/>
  <c r="Q21" i="2"/>
  <c r="U13" i="2" s="1"/>
  <c r="P18" i="2"/>
  <c r="P42" i="2" s="1"/>
  <c r="O18" i="2"/>
  <c r="N18" i="2"/>
  <c r="M18" i="2"/>
  <c r="L18" i="2"/>
  <c r="K18" i="2"/>
  <c r="J18" i="2"/>
  <c r="I18" i="2"/>
  <c r="H18" i="2"/>
  <c r="G18" i="2"/>
  <c r="F18" i="2"/>
  <c r="F42" i="2" s="1"/>
  <c r="E18" i="2"/>
  <c r="Q15" i="2"/>
  <c r="Q14" i="2"/>
  <c r="Q13" i="2"/>
  <c r="Q12" i="2"/>
  <c r="V4" i="2"/>
  <c r="E25" i="1"/>
  <c r="H24" i="1"/>
  <c r="H23" i="1"/>
  <c r="F22" i="1"/>
  <c r="F25" i="1" s="1"/>
  <c r="E22" i="1"/>
  <c r="D22" i="1"/>
  <c r="D25" i="1" s="1"/>
  <c r="C22" i="1"/>
  <c r="C25" i="1" s="1"/>
  <c r="B22" i="1"/>
  <c r="B25" i="1" s="1"/>
  <c r="B26" i="1" s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22" i="1" l="1"/>
  <c r="C26" i="1"/>
  <c r="E26" i="1"/>
  <c r="D26" i="1"/>
  <c r="F26" i="1"/>
  <c r="E42" i="2"/>
  <c r="E43" i="2" s="1"/>
  <c r="F43" i="2" s="1"/>
  <c r="Q7" i="3"/>
  <c r="V7" i="3" s="1"/>
  <c r="W36" i="3" s="1"/>
  <c r="Q7" i="2"/>
  <c r="V7" i="2" s="1"/>
  <c r="W35" i="2" s="1"/>
  <c r="Q18" i="2"/>
  <c r="Q18" i="3"/>
  <c r="G42" i="2"/>
  <c r="H42" i="2"/>
  <c r="I42" i="2"/>
  <c r="J42" i="2"/>
  <c r="H42" i="3"/>
  <c r="Q40" i="3"/>
  <c r="G42" i="3"/>
  <c r="I42" i="3"/>
  <c r="J42" i="3"/>
  <c r="K42" i="3"/>
  <c r="N42" i="3"/>
  <c r="O42" i="3"/>
  <c r="P42" i="3"/>
  <c r="E42" i="3"/>
  <c r="E43" i="3" s="1"/>
  <c r="F42" i="3"/>
  <c r="Q40" i="2"/>
  <c r="M42" i="2"/>
  <c r="N42" i="2"/>
  <c r="K42" i="2"/>
  <c r="L42" i="2"/>
  <c r="O42" i="2"/>
  <c r="V17" i="3"/>
  <c r="V25" i="3"/>
  <c r="V17" i="2"/>
  <c r="V25" i="2"/>
  <c r="H25" i="1"/>
  <c r="Q42" i="3" l="1"/>
  <c r="H26" i="1"/>
  <c r="G43" i="2"/>
  <c r="H43" i="2" s="1"/>
  <c r="I43" i="2" s="1"/>
  <c r="J43" i="2" s="1"/>
  <c r="K43" i="2" s="1"/>
  <c r="L43" i="2" s="1"/>
  <c r="M43" i="2" s="1"/>
  <c r="N43" i="2" s="1"/>
  <c r="O43" i="2" s="1"/>
  <c r="P43" i="2" s="1"/>
  <c r="W32" i="3"/>
  <c r="W24" i="3"/>
  <c r="W17" i="3"/>
  <c r="W26" i="3"/>
  <c r="W13" i="3"/>
  <c r="W30" i="3"/>
  <c r="W35" i="3"/>
  <c r="W29" i="3"/>
  <c r="W34" i="3"/>
  <c r="W25" i="3"/>
  <c r="W28" i="3"/>
  <c r="W43" i="3"/>
  <c r="W33" i="3"/>
  <c r="W31" i="3"/>
  <c r="W27" i="3"/>
  <c r="W14" i="3"/>
  <c r="W7" i="3"/>
  <c r="W17" i="2"/>
  <c r="W29" i="2"/>
  <c r="W33" i="2"/>
  <c r="W32" i="2"/>
  <c r="W26" i="2"/>
  <c r="W28" i="2"/>
  <c r="W27" i="2"/>
  <c r="W14" i="2"/>
  <c r="W25" i="2"/>
  <c r="W34" i="2"/>
  <c r="W43" i="2"/>
  <c r="W31" i="2"/>
  <c r="W7" i="2"/>
  <c r="W36" i="2"/>
  <c r="W24" i="2"/>
  <c r="W30" i="2"/>
  <c r="W13" i="2"/>
  <c r="V19" i="3"/>
  <c r="W19" i="3" s="1"/>
  <c r="F43" i="3"/>
  <c r="G43" i="3" s="1"/>
  <c r="H43" i="3" s="1"/>
  <c r="I43" i="3" s="1"/>
  <c r="J43" i="3" s="1"/>
  <c r="K43" i="3" s="1"/>
  <c r="L43" i="3" s="1"/>
  <c r="M43" i="3" s="1"/>
  <c r="N43" i="3" s="1"/>
  <c r="O43" i="3" s="1"/>
  <c r="P43" i="3" s="1"/>
  <c r="V40" i="3"/>
  <c r="V19" i="2"/>
  <c r="V40" i="2"/>
  <c r="U48" i="3" l="1"/>
  <c r="W40" i="3"/>
  <c r="V42" i="3"/>
  <c r="W40" i="2"/>
  <c r="W19" i="2"/>
  <c r="U48" i="2" s="1"/>
  <c r="V42" i="2"/>
  <c r="W42" i="3" l="1"/>
  <c r="V44" i="3"/>
  <c r="W44" i="3" s="1"/>
  <c r="V44" i="2"/>
  <c r="W44" i="2" s="1"/>
  <c r="W42" i="2"/>
</calcChain>
</file>

<file path=xl/sharedStrings.xml><?xml version="1.0" encoding="utf-8"?>
<sst xmlns="http://schemas.openxmlformats.org/spreadsheetml/2006/main" count="174" uniqueCount="106">
  <si>
    <t>Item</t>
  </si>
  <si>
    <t>Cost of Item</t>
  </si>
  <si>
    <t>Owner Contributed</t>
  </si>
  <si>
    <t>Other Loan</t>
  </si>
  <si>
    <t>Totals - Check</t>
  </si>
  <si>
    <t>First and last month rent</t>
  </si>
  <si>
    <t>General Start-up Costs</t>
  </si>
  <si>
    <t>Insurance</t>
  </si>
  <si>
    <t>Business License</t>
  </si>
  <si>
    <t>Office Supplies</t>
  </si>
  <si>
    <t>Office Furniture (desk, filing cabinet)</t>
  </si>
  <si>
    <t>Computer, printer, fax machine</t>
  </si>
  <si>
    <t>Cash</t>
  </si>
  <si>
    <t>Working capital</t>
  </si>
  <si>
    <t>TOTALS</t>
  </si>
  <si>
    <t>Percentage Contribution</t>
  </si>
  <si>
    <t>CASH  FLOW  FORECAST Year 1</t>
  </si>
  <si>
    <t>Client Name:</t>
  </si>
  <si>
    <t>Business  Name :</t>
  </si>
  <si>
    <t>Date prepared:</t>
  </si>
  <si>
    <t xml:space="preserve">        Income Statement</t>
  </si>
  <si>
    <t>Year 2</t>
  </si>
  <si>
    <t>For Year Ending</t>
  </si>
  <si>
    <t>Forecast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</si>
  <si>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</si>
  <si>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</si>
  <si>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</si>
  <si>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</si>
  <si>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</si>
  <si>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</si>
  <si>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</si>
  <si>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</si>
  <si>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</si>
  <si>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</si>
  <si>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</si>
  <si>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</si>
  <si>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Year</t>
  </si>
  <si>
    <t>Estimated Total Revenue</t>
  </si>
  <si>
    <t>Total Revenue</t>
  </si>
  <si>
    <t>Income</t>
  </si>
  <si>
    <t xml:space="preserve">  Cash from sales 1-Specify</t>
  </si>
  <si>
    <t xml:space="preserve">  Cash from sales 2-Specify</t>
  </si>
  <si>
    <t xml:space="preserve">  Cash from sales 3-Specify</t>
  </si>
  <si>
    <t>Cost of Goods Sold</t>
  </si>
  <si>
    <t xml:space="preserve">  Initial Cash on Deposit</t>
  </si>
  <si>
    <t xml:space="preserve">   Opening  inventory</t>
  </si>
  <si>
    <t xml:space="preserve">  Other Investment/Loan</t>
  </si>
  <si>
    <t xml:space="preserve">   + Purchases</t>
  </si>
  <si>
    <t xml:space="preserve">  Owner Investment</t>
  </si>
  <si>
    <t xml:space="preserve">   + Wages</t>
  </si>
  <si>
    <t xml:space="preserve">  Proposed E.B. Loan </t>
  </si>
  <si>
    <t xml:space="preserve">    - Closing inventory</t>
  </si>
  <si>
    <t xml:space="preserve"> </t>
  </si>
  <si>
    <t>Total Cash Received</t>
  </si>
  <si>
    <t>Gross  Profit</t>
  </si>
  <si>
    <t>Cash Disbursements</t>
  </si>
  <si>
    <t xml:space="preserve">  Direct Expense - Purchases</t>
  </si>
  <si>
    <t xml:space="preserve">  Managaement Salaries</t>
  </si>
  <si>
    <t xml:space="preserve">  Equipment Purchases</t>
  </si>
  <si>
    <t xml:space="preserve">  Depreciation</t>
  </si>
  <si>
    <t xml:space="preserve">  License/Insurance</t>
  </si>
  <si>
    <t xml:space="preserve">  Advertising</t>
  </si>
  <si>
    <t xml:space="preserve">  Telephone</t>
  </si>
  <si>
    <t xml:space="preserve">  Utilities</t>
  </si>
  <si>
    <t xml:space="preserve">  Office Expenses</t>
  </si>
  <si>
    <t xml:space="preserve">  Legal &amp; Accounting</t>
  </si>
  <si>
    <t xml:space="preserve">  Bank Charges</t>
  </si>
  <si>
    <t xml:space="preserve">  Waste Removal</t>
  </si>
  <si>
    <t xml:space="preserve">  Current Loan payments</t>
  </si>
  <si>
    <t xml:space="preserve">  Loan interest</t>
  </si>
  <si>
    <t xml:space="preserve"> New E.B. Loan Payment-estimate</t>
  </si>
  <si>
    <t>Total  Cash  Out</t>
  </si>
  <si>
    <t>Total  Expenses</t>
  </si>
  <si>
    <t>Net  Cash - Month</t>
  </si>
  <si>
    <t>Operating Profit</t>
  </si>
  <si>
    <t>Cumulative  Net  Cash</t>
  </si>
  <si>
    <t xml:space="preserve">  Less: Personal Drawings</t>
  </si>
  <si>
    <t>Income after Drawings</t>
  </si>
  <si>
    <t>Breakeven sales:</t>
  </si>
  <si>
    <t>CASH  FLOW  FORECAST Year 2</t>
  </si>
  <si>
    <t>Leased Premises</t>
  </si>
  <si>
    <t>Leasehold Improvements</t>
  </si>
  <si>
    <t>Professional Fees</t>
  </si>
  <si>
    <t>Other</t>
  </si>
  <si>
    <t>Legal Fees</t>
  </si>
  <si>
    <t>Equipment</t>
  </si>
  <si>
    <t>Website/Social Media/Advertising</t>
  </si>
  <si>
    <t>Accounting System &amp; set up (Accountant-Bookkeeper)</t>
  </si>
  <si>
    <t xml:space="preserve">  Initial Cash on Deposit-Q42-Yr 1</t>
  </si>
  <si>
    <t xml:space="preserve">  Repairs &amp; Maintenance</t>
  </si>
  <si>
    <t xml:space="preserve">  Direct Expense-EmployeeWages</t>
  </si>
  <si>
    <t xml:space="preserve">  Equipment Rental Expense</t>
  </si>
  <si>
    <t xml:space="preserve">  Property Lease</t>
  </si>
  <si>
    <t xml:space="preserve">  Bank/POS Charges</t>
  </si>
  <si>
    <t>Product/Inventory 1</t>
  </si>
  <si>
    <t>Product/Inventory 2</t>
  </si>
  <si>
    <t>Product/Inventory 3</t>
  </si>
  <si>
    <t>Product/Inventory 4</t>
  </si>
  <si>
    <t xml:space="preserve"> Personal/Shareholder Salary</t>
  </si>
  <si>
    <t>You will need to provide evidence (invoices, bank statements etc. for any Owner Contributed funds)</t>
  </si>
  <si>
    <t>Year 1 operating profit may be skewed by start-up costs that should be on the balance sheet.</t>
  </si>
  <si>
    <t>Direct Expense-Purchases(COGS)</t>
  </si>
  <si>
    <t>Enterprise Brant(EB) Loan</t>
  </si>
  <si>
    <t>Start-up/Expansion Costs</t>
  </si>
  <si>
    <t>From B22-'Start Up/Exp Costs'</t>
  </si>
  <si>
    <t>SUBTOTAL-Transfer to Year 1 Line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</si>
</sst>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&quot;$&quot;#,##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6"/>
      <name val="Arial"/>
      <family val="2"/>
    </font>
    <font>
      <sz val="12"/>
      <name val="Arial"/>
      <family val="2"/>
    </font>
    <font>
      <sz val="3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0" xfId="0" applyFont="1" applyFill="1"/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left"/>
    </xf>
    <xf numFmtId="38" fontId="1" fillId="5" borderId="10" xfId="0" applyNumberFormat="1" applyFont="1" applyFill="1" applyBorder="1" applyAlignment="1">
      <alignment horizontal="right" wrapText="1"/>
    </xf>
    <xf numFmtId="38" fontId="1" fillId="5" borderId="11" xfId="0" applyNumberFormat="1" applyFont="1" applyFill="1" applyBorder="1" applyAlignment="1">
      <alignment horizontal="right" wrapText="1"/>
    </xf>
    <xf numFmtId="38" fontId="1" fillId="5" borderId="5" xfId="0" applyNumberFormat="1" applyFont="1" applyFill="1" applyBorder="1" applyAlignment="1">
      <alignment horizontal="right" wrapText="1"/>
    </xf>
    <xf numFmtId="38" fontId="1" fillId="4" borderId="0" xfId="0" applyNumberFormat="1" applyFont="1" applyFill="1" applyAlignment="1">
      <alignment horizontal="right" wrapText="1"/>
    </xf>
    <xf numFmtId="38" fontId="1" fillId="4" borderId="5" xfId="0" applyNumberFormat="1" applyFont="1" applyFill="1" applyBorder="1" applyAlignment="1">
      <alignment horizontal="left"/>
    </xf>
    <xf numFmtId="38" fontId="1" fillId="5" borderId="7" xfId="0" applyNumberFormat="1" applyFont="1" applyFill="1" applyBorder="1" applyAlignment="1">
      <alignment horizontal="right" wrapText="1"/>
    </xf>
    <xf numFmtId="38" fontId="1" fillId="5" borderId="8" xfId="0" applyNumberFormat="1" applyFont="1" applyFill="1" applyBorder="1" applyAlignment="1">
      <alignment horizontal="right" wrapText="1"/>
    </xf>
    <xf numFmtId="0" fontId="3" fillId="4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 wrapText="1"/>
    </xf>
    <xf numFmtId="0" fontId="3" fillId="5" borderId="8" xfId="0" applyFont="1" applyFill="1" applyBorder="1" applyAlignment="1">
      <alignment horizontal="left" wrapText="1"/>
    </xf>
    <xf numFmtId="0" fontId="3" fillId="5" borderId="9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right"/>
    </xf>
    <xf numFmtId="5" fontId="3" fillId="4" borderId="13" xfId="0" applyNumberFormat="1" applyFont="1" applyFill="1" applyBorder="1" applyAlignment="1">
      <alignment wrapText="1"/>
    </xf>
    <xf numFmtId="5" fontId="3" fillId="4" borderId="0" xfId="0" applyNumberFormat="1" applyFont="1" applyFill="1" applyAlignment="1">
      <alignment wrapText="1"/>
    </xf>
    <xf numFmtId="38" fontId="3" fillId="4" borderId="5" xfId="0" applyNumberFormat="1" applyFont="1" applyFill="1" applyBorder="1" applyAlignment="1">
      <alignment horizontal="left"/>
    </xf>
    <xf numFmtId="38" fontId="3" fillId="4" borderId="7" xfId="0" applyNumberFormat="1" applyFont="1" applyFill="1" applyBorder="1" applyAlignment="1">
      <alignment horizontal="center" wrapText="1"/>
    </xf>
    <xf numFmtId="38" fontId="3" fillId="4" borderId="8" xfId="0" applyNumberFormat="1" applyFont="1" applyFill="1" applyBorder="1" applyAlignment="1">
      <alignment horizontal="center" wrapText="1"/>
    </xf>
    <xf numFmtId="38" fontId="1" fillId="4" borderId="5" xfId="0" applyNumberFormat="1" applyFont="1" applyFill="1" applyBorder="1" applyAlignment="1">
      <alignment wrapText="1"/>
    </xf>
    <xf numFmtId="38" fontId="1" fillId="4" borderId="10" xfId="0" applyNumberFormat="1" applyFont="1" applyFill="1" applyBorder="1" applyAlignment="1">
      <alignment wrapText="1"/>
    </xf>
    <xf numFmtId="38" fontId="1" fillId="4" borderId="0" xfId="0" applyNumberFormat="1" applyFont="1" applyFill="1" applyAlignment="1">
      <alignment wrapText="1"/>
    </xf>
    <xf numFmtId="9" fontId="3" fillId="2" borderId="14" xfId="1" applyFont="1" applyFill="1" applyBorder="1"/>
    <xf numFmtId="9" fontId="1" fillId="2" borderId="15" xfId="1" applyFont="1" applyFill="1" applyBorder="1" applyAlignment="1">
      <alignment wrapText="1"/>
    </xf>
    <xf numFmtId="9" fontId="1" fillId="2" borderId="16" xfId="1" applyFont="1" applyFill="1" applyBorder="1" applyAlignment="1">
      <alignment wrapText="1"/>
    </xf>
    <xf numFmtId="9" fontId="1" fillId="2" borderId="17" xfId="1" applyFont="1" applyFill="1" applyBorder="1" applyAlignment="1">
      <alignment wrapText="1"/>
    </xf>
    <xf numFmtId="9" fontId="1" fillId="2" borderId="0" xfId="1" applyFont="1" applyFill="1" applyBorder="1" applyAlignment="1">
      <alignment wrapText="1"/>
    </xf>
    <xf numFmtId="9" fontId="1" fillId="4" borderId="5" xfId="1" applyFont="1" applyFill="1" applyBorder="1" applyAlignment="1">
      <alignment horizontal="left"/>
    </xf>
    <xf numFmtId="9" fontId="1" fillId="2" borderId="0" xfId="1" applyFont="1" applyFill="1"/>
    <xf numFmtId="0" fontId="3" fillId="4" borderId="0" xfId="0" applyFont="1" applyFill="1" applyAlignment="1">
      <alignment wrapText="1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5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5" fillId="0" borderId="0" xfId="2"/>
    <xf numFmtId="0" fontId="5" fillId="3" borderId="22" xfId="2" applyFill="1" applyBorder="1" applyAlignment="1">
      <alignment horizontal="center"/>
    </xf>
    <xf numFmtId="17" fontId="5" fillId="3" borderId="0" xfId="2" applyNumberFormat="1" applyFill="1" applyAlignment="1">
      <alignment horizontal="left"/>
    </xf>
    <xf numFmtId="0" fontId="5" fillId="3" borderId="24" xfId="2" applyFill="1" applyBorder="1" applyAlignment="1">
      <alignment horizontal="center"/>
    </xf>
    <xf numFmtId="0" fontId="5" fillId="3" borderId="9" xfId="2" applyFill="1" applyBorder="1" applyAlignment="1">
      <alignment horizontal="center"/>
    </xf>
    <xf numFmtId="0" fontId="5" fillId="0" borderId="26" xfId="2" applyBorder="1"/>
    <xf numFmtId="17" fontId="1" fillId="3" borderId="5" xfId="2" applyNumberFormat="1" applyFont="1" applyFill="1" applyBorder="1" applyAlignment="1">
      <alignment horizontal="centerContinuous"/>
    </xf>
    <xf numFmtId="0" fontId="5" fillId="3" borderId="27" xfId="2" applyFill="1" applyBorder="1" applyAlignment="1">
      <alignment horizontal="center"/>
    </xf>
    <xf numFmtId="0" fontId="5" fillId="0" borderId="0" xfId="2" applyAlignment="1">
      <alignment horizontal="centerContinuous"/>
    </xf>
    <xf numFmtId="0" fontId="5" fillId="0" borderId="19" xfId="2" applyBorder="1"/>
    <xf numFmtId="0" fontId="5" fillId="0" borderId="20" xfId="2" applyBorder="1"/>
    <xf numFmtId="0" fontId="5" fillId="0" borderId="21" xfId="2" applyBorder="1"/>
    <xf numFmtId="0" fontId="5" fillId="3" borderId="22" xfId="2" applyFill="1" applyBorder="1"/>
    <xf numFmtId="3" fontId="0" fillId="0" borderId="0" xfId="3" applyNumberFormat="1" applyFont="1"/>
    <xf numFmtId="165" fontId="0" fillId="0" borderId="28" xfId="3" applyNumberFormat="1" applyFont="1" applyBorder="1"/>
    <xf numFmtId="165" fontId="0" fillId="0" borderId="0" xfId="3" applyNumberFormat="1" applyFont="1"/>
    <xf numFmtId="165" fontId="0" fillId="0" borderId="24" xfId="3" applyNumberFormat="1" applyFont="1" applyBorder="1"/>
    <xf numFmtId="165" fontId="0" fillId="3" borderId="22" xfId="3" applyNumberFormat="1" applyFont="1" applyFill="1" applyBorder="1"/>
    <xf numFmtId="165" fontId="0" fillId="0" borderId="5" xfId="3" applyNumberFormat="1" applyFont="1" applyBorder="1" applyAlignment="1">
      <alignment horizontal="center"/>
    </xf>
    <xf numFmtId="165" fontId="0" fillId="0" borderId="25" xfId="3" applyNumberFormat="1" applyFont="1" applyBorder="1" applyAlignment="1">
      <alignment horizontal="center"/>
    </xf>
    <xf numFmtId="9" fontId="0" fillId="0" borderId="24" xfId="3" applyNumberFormat="1" applyFont="1" applyBorder="1"/>
    <xf numFmtId="165" fontId="0" fillId="3" borderId="29" xfId="3" applyNumberFormat="1" applyFont="1" applyFill="1" applyBorder="1"/>
    <xf numFmtId="166" fontId="0" fillId="0" borderId="5" xfId="3" applyNumberFormat="1" applyFont="1" applyBorder="1"/>
    <xf numFmtId="166" fontId="0" fillId="0" borderId="25" xfId="3" applyNumberFormat="1" applyFont="1" applyBorder="1"/>
    <xf numFmtId="165" fontId="0" fillId="0" borderId="27" xfId="3" applyNumberFormat="1" applyFont="1" applyBorder="1"/>
    <xf numFmtId="165" fontId="0" fillId="0" borderId="5" xfId="3" applyNumberFormat="1" applyFont="1" applyBorder="1" applyAlignment="1">
      <alignment horizontal="right"/>
    </xf>
    <xf numFmtId="165" fontId="0" fillId="0" borderId="25" xfId="3" applyNumberFormat="1" applyFont="1" applyBorder="1" applyAlignment="1">
      <alignment horizontal="right"/>
    </xf>
    <xf numFmtId="165" fontId="0" fillId="0" borderId="28" xfId="3" applyNumberFormat="1" applyFont="1" applyBorder="1" applyAlignment="1">
      <alignment horizontal="right"/>
    </xf>
    <xf numFmtId="165" fontId="0" fillId="0" borderId="28" xfId="3" applyNumberFormat="1" applyFont="1" applyBorder="1" applyAlignment="1">
      <alignment horizontal="left"/>
    </xf>
    <xf numFmtId="165" fontId="0" fillId="0" borderId="5" xfId="3" applyNumberFormat="1" applyFont="1" applyBorder="1"/>
    <xf numFmtId="165" fontId="0" fillId="0" borderId="25" xfId="3" applyNumberFormat="1" applyFont="1" applyBorder="1"/>
    <xf numFmtId="165" fontId="0" fillId="0" borderId="0" xfId="3" quotePrefix="1" applyNumberFormat="1" applyFont="1"/>
    <xf numFmtId="0" fontId="5" fillId="0" borderId="18" xfId="2" applyBorder="1"/>
    <xf numFmtId="165" fontId="0" fillId="0" borderId="11" xfId="3" applyNumberFormat="1" applyFont="1" applyBorder="1"/>
    <xf numFmtId="0" fontId="5" fillId="3" borderId="25" xfId="2" applyFill="1" applyBorder="1"/>
    <xf numFmtId="0" fontId="5" fillId="3" borderId="26" xfId="2" applyFill="1" applyBorder="1"/>
    <xf numFmtId="0" fontId="5" fillId="3" borderId="0" xfId="2" applyFill="1"/>
    <xf numFmtId="3" fontId="0" fillId="3" borderId="5" xfId="3" applyNumberFormat="1" applyFont="1" applyFill="1" applyBorder="1"/>
    <xf numFmtId="3" fontId="0" fillId="3" borderId="25" xfId="3" applyNumberFormat="1" applyFont="1" applyFill="1" applyBorder="1"/>
    <xf numFmtId="165" fontId="0" fillId="3" borderId="27" xfId="3" applyNumberFormat="1" applyFont="1" applyFill="1" applyBorder="1"/>
    <xf numFmtId="165" fontId="8" fillId="0" borderId="28" xfId="3" applyNumberFormat="1" applyFont="1" applyBorder="1"/>
    <xf numFmtId="0" fontId="8" fillId="0" borderId="0" xfId="2" applyFont="1"/>
    <xf numFmtId="0" fontId="5" fillId="3" borderId="5" xfId="2" applyFill="1" applyBorder="1"/>
    <xf numFmtId="0" fontId="5" fillId="3" borderId="18" xfId="2" applyFill="1" applyBorder="1"/>
    <xf numFmtId="0" fontId="5" fillId="0" borderId="5" xfId="2" applyBorder="1"/>
    <xf numFmtId="0" fontId="0" fillId="0" borderId="0" xfId="3" applyNumberFormat="1" applyFont="1" applyAlignment="1">
      <alignment horizontal="left"/>
    </xf>
    <xf numFmtId="165" fontId="0" fillId="3" borderId="5" xfId="3" applyNumberFormat="1" applyFont="1" applyFill="1" applyBorder="1"/>
    <xf numFmtId="165" fontId="0" fillId="3" borderId="25" xfId="3" applyNumberFormat="1" applyFont="1" applyFill="1" applyBorder="1"/>
    <xf numFmtId="165" fontId="0" fillId="0" borderId="30" xfId="3" applyNumberFormat="1" applyFont="1" applyBorder="1"/>
    <xf numFmtId="165" fontId="3" fillId="0" borderId="0" xfId="3" applyNumberFormat="1" applyFont="1"/>
    <xf numFmtId="9" fontId="3" fillId="0" borderId="24" xfId="3" applyNumberFormat="1" applyFont="1" applyBorder="1"/>
    <xf numFmtId="1" fontId="5" fillId="0" borderId="0" xfId="2" applyNumberFormat="1"/>
    <xf numFmtId="0" fontId="1" fillId="0" borderId="5" xfId="2" applyFont="1" applyBorder="1"/>
    <xf numFmtId="165" fontId="0" fillId="0" borderId="23" xfId="3" applyNumberFormat="1" applyFont="1" applyBorder="1"/>
    <xf numFmtId="165" fontId="0" fillId="0" borderId="18" xfId="3" applyNumberFormat="1" applyFont="1" applyBorder="1"/>
    <xf numFmtId="165" fontId="0" fillId="0" borderId="8" xfId="3" applyNumberFormat="1" applyFont="1" applyBorder="1"/>
    <xf numFmtId="165" fontId="0" fillId="3" borderId="9" xfId="3" applyNumberFormat="1" applyFont="1" applyFill="1" applyBorder="1"/>
    <xf numFmtId="0" fontId="0" fillId="4" borderId="6" xfId="0" applyFill="1" applyBorder="1" applyAlignment="1">
      <alignment horizontal="left"/>
    </xf>
    <xf numFmtId="165" fontId="0" fillId="6" borderId="28" xfId="3" applyNumberFormat="1" applyFont="1" applyFill="1" applyBorder="1"/>
    <xf numFmtId="165" fontId="0" fillId="6" borderId="0" xfId="3" applyNumberFormat="1" applyFont="1" applyFill="1"/>
    <xf numFmtId="165" fontId="0" fillId="0" borderId="0" xfId="3" applyNumberFormat="1" applyFont="1" applyFill="1"/>
    <xf numFmtId="0" fontId="5" fillId="0" borderId="25" xfId="2" applyBorder="1"/>
    <xf numFmtId="0" fontId="5" fillId="0" borderId="26" xfId="2" applyBorder="1" applyAlignment="1">
      <alignment horizontal="right"/>
    </xf>
    <xf numFmtId="164" fontId="5" fillId="0" borderId="11" xfId="2" applyNumberFormat="1" applyBorder="1"/>
    <xf numFmtId="165" fontId="0" fillId="0" borderId="5" xfId="3" applyNumberFormat="1" applyFont="1" applyFill="1" applyBorder="1"/>
    <xf numFmtId="165" fontId="0" fillId="0" borderId="5" xfId="3" applyNumberFormat="1" applyFont="1" applyFill="1" applyBorder="1" applyAlignment="1">
      <alignment horizontal="center"/>
    </xf>
    <xf numFmtId="166" fontId="0" fillId="0" borderId="5" xfId="3" applyNumberFormat="1" applyFont="1" applyFill="1" applyBorder="1"/>
    <xf numFmtId="165" fontId="0" fillId="0" borderId="5" xfId="3" applyNumberFormat="1" applyFont="1" applyFill="1" applyBorder="1" applyAlignment="1">
      <alignment horizontal="right"/>
    </xf>
    <xf numFmtId="165" fontId="1" fillId="0" borderId="5" xfId="3" applyNumberFormat="1" applyFont="1" applyFill="1" applyBorder="1" applyAlignment="1">
      <alignment horizontal="right"/>
    </xf>
    <xf numFmtId="10" fontId="5" fillId="0" borderId="11" xfId="2" applyNumberFormat="1" applyBorder="1"/>
    <xf numFmtId="165" fontId="1" fillId="0" borderId="27" xfId="3" applyNumberFormat="1" applyFont="1" applyFill="1" applyBorder="1"/>
    <xf numFmtId="3" fontId="0" fillId="0" borderId="27" xfId="3" applyNumberFormat="1" applyFont="1" applyFill="1" applyBorder="1"/>
    <xf numFmtId="165" fontId="0" fillId="0" borderId="25" xfId="3" applyNumberFormat="1" applyFont="1" applyFill="1" applyBorder="1" applyAlignment="1">
      <alignment horizontal="center"/>
    </xf>
    <xf numFmtId="166" fontId="0" fillId="0" borderId="25" xfId="3" applyNumberFormat="1" applyFont="1" applyFill="1" applyBorder="1"/>
    <xf numFmtId="165" fontId="0" fillId="0" borderId="27" xfId="3" applyNumberFormat="1" applyFont="1" applyFill="1" applyBorder="1"/>
    <xf numFmtId="165" fontId="0" fillId="0" borderId="25" xfId="3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center" wrapText="1"/>
    </xf>
    <xf numFmtId="17" fontId="1" fillId="7" borderId="5" xfId="2" applyNumberFormat="1" applyFont="1" applyFill="1" applyBorder="1" applyAlignment="1">
      <alignment horizontal="centerContinuous"/>
    </xf>
    <xf numFmtId="0" fontId="5" fillId="7" borderId="27" xfId="2" applyFill="1" applyBorder="1" applyAlignment="1">
      <alignment horizontal="center"/>
    </xf>
    <xf numFmtId="5" fontId="3" fillId="6" borderId="13" xfId="0" applyNumberFormat="1" applyFont="1" applyFill="1" applyBorder="1" applyAlignment="1">
      <alignment wrapText="1"/>
    </xf>
    <xf numFmtId="0" fontId="3" fillId="4" borderId="12" xfId="0" applyFont="1" applyFill="1" applyBorder="1" applyAlignment="1">
      <alignment horizontal="left"/>
    </xf>
    <xf numFmtId="0" fontId="1" fillId="0" borderId="25" xfId="2" applyFont="1" applyBorder="1"/>
    <xf numFmtId="0" fontId="5" fillId="0" borderId="26" xfId="2" applyBorder="1"/>
    <xf numFmtId="0" fontId="5" fillId="0" borderId="11" xfId="2" applyBorder="1"/>
    <xf numFmtId="0" fontId="5" fillId="0" borderId="25" xfId="2" applyBorder="1"/>
    <xf numFmtId="0" fontId="5" fillId="3" borderId="23" xfId="2" applyFill="1" applyBorder="1" applyAlignment="1">
      <alignment horizontal="right"/>
    </xf>
    <xf numFmtId="0" fontId="5" fillId="0" borderId="18" xfId="2" applyBorder="1" applyAlignment="1">
      <alignment horizontal="right"/>
    </xf>
    <xf numFmtId="0" fontId="6" fillId="0" borderId="0" xfId="2" applyFont="1" applyAlignment="1">
      <alignment horizontal="left" vertical="center" indent="1"/>
    </xf>
    <xf numFmtId="0" fontId="5" fillId="0" borderId="0" xfId="2" applyAlignment="1">
      <alignment horizontal="left" indent="1"/>
    </xf>
    <xf numFmtId="0" fontId="7" fillId="0" borderId="18" xfId="2" applyFont="1" applyBorder="1"/>
    <xf numFmtId="15" fontId="7" fillId="0" borderId="18" xfId="2" applyNumberFormat="1" applyFont="1" applyBorder="1"/>
    <xf numFmtId="0" fontId="5" fillId="3" borderId="19" xfId="2" applyFill="1" applyBorder="1" applyAlignment="1">
      <alignment horizontal="center"/>
    </xf>
    <xf numFmtId="0" fontId="5" fillId="3" borderId="20" xfId="2" applyFill="1" applyBorder="1" applyAlignment="1">
      <alignment horizontal="center"/>
    </xf>
    <xf numFmtId="0" fontId="5" fillId="3" borderId="21" xfId="2" applyFill="1" applyBorder="1" applyAlignment="1">
      <alignment horizontal="center"/>
    </xf>
    <xf numFmtId="0" fontId="3" fillId="0" borderId="25" xfId="2" applyFont="1" applyBorder="1"/>
    <xf numFmtId="0" fontId="1" fillId="4" borderId="25" xfId="2" applyFont="1" applyFill="1" applyBorder="1"/>
    <xf numFmtId="0" fontId="5" fillId="4" borderId="26" xfId="2" applyFill="1" applyBorder="1"/>
    <xf numFmtId="0" fontId="5" fillId="4" borderId="11" xfId="2" applyFill="1" applyBorder="1"/>
    <xf numFmtId="0" fontId="0" fillId="0" borderId="25" xfId="2" applyFont="1" applyBorder="1"/>
    <xf numFmtId="0" fontId="1" fillId="6" borderId="25" xfId="2" applyFont="1" applyFill="1" applyBorder="1"/>
    <xf numFmtId="0" fontId="5" fillId="6" borderId="26" xfId="2" applyFill="1" applyBorder="1"/>
    <xf numFmtId="0" fontId="5" fillId="6" borderId="11" xfId="2" applyFill="1" applyBorder="1"/>
  </cellXfs>
  <cellStyles count="4">
    <cellStyle name="Comma 2" xfId="3" xr:uid="{C7883F0E-DA14-4079-8905-AAB64A59C8B6}"/>
    <cellStyle name="Normal" xfId="0" builtinId="0"/>
    <cellStyle name="Normal 2" xfId="2" xr:uid="{9DCA88F7-18C8-40F3-A9BE-72C36CBE97C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22860</xdr:rowOff>
    </xdr:from>
    <xdr:to>
      <xdr:col>23</xdr:col>
      <xdr:colOff>390525</xdr:colOff>
      <xdr:row>0</xdr:row>
      <xdr:rowOff>257175</xdr:rowOff>
    </xdr:to>
    <xdr:pic>
      <xdr:nvPicPr>
        <xdr:cNvPr id="2" name="Picture 6" descr="cfdc_logo">
          <a:extLst>
            <a:ext uri="{FF2B5EF4-FFF2-40B4-BE49-F238E27FC236}">
              <a16:creationId xmlns:a16="http://schemas.microsoft.com/office/drawing/2014/main" id="{3759D061-AA71-4A58-A584-8F2D7831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2860"/>
          <a:ext cx="38862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22860</xdr:rowOff>
    </xdr:from>
    <xdr:to>
      <xdr:col>23</xdr:col>
      <xdr:colOff>388620</xdr:colOff>
      <xdr:row>0</xdr:row>
      <xdr:rowOff>251460</xdr:rowOff>
    </xdr:to>
    <xdr:pic>
      <xdr:nvPicPr>
        <xdr:cNvPr id="2" name="Picture 6" descr="cfdc_logo">
          <a:extLst>
            <a:ext uri="{FF2B5EF4-FFF2-40B4-BE49-F238E27FC236}">
              <a16:creationId xmlns:a16="http://schemas.microsoft.com/office/drawing/2014/main" id="{F8F7F769-AFA9-4F55-9E39-BEE7C218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2860"/>
          <a:ext cx="3886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EEE7-49A9-43C0-9729-50D3CA121164}">
  <sheetPr>
    <pageSetUpPr fitToPage="1"/>
  </sheetPr>
  <dimension ref="A1:H32"/>
  <sheetViews>
    <sheetView tabSelected="1" zoomScaleNormal="100" workbookViewId="0">
      <selection activeCell="A23" sqref="A23"/>
    </sheetView>
  </sheetViews>
  <sheetFormatPr defaultColWidth="9.109375" defaultRowHeight="13.2" x14ac:dyDescent="0.25"/>
  <cols>
    <col min="1" max="1" width="46" style="3" customWidth="1"/>
    <col min="2" max="4" width="12.33203125" style="2" customWidth="1"/>
    <col min="5" max="5" width="13.33203125" style="2" customWidth="1"/>
    <col min="6" max="6" width="11.6640625" style="2" customWidth="1"/>
    <col min="7" max="7" width="2.5546875" style="2" customWidth="1"/>
    <col min="8" max="8" width="41.33203125" style="2" customWidth="1"/>
    <col min="9" max="16384" width="9.109375" style="3"/>
  </cols>
  <sheetData>
    <row r="1" spans="1:8" ht="18" thickBot="1" x14ac:dyDescent="0.35">
      <c r="A1" s="1" t="s">
        <v>103</v>
      </c>
    </row>
    <row r="2" spans="1:8" s="9" customFormat="1" ht="39.6" x14ac:dyDescent="0.25">
      <c r="A2" s="4" t="s">
        <v>0</v>
      </c>
      <c r="B2" s="5" t="s">
        <v>1</v>
      </c>
      <c r="C2" s="6" t="s">
        <v>2</v>
      </c>
      <c r="D2" s="124" t="s">
        <v>102</v>
      </c>
      <c r="E2" s="5" t="s">
        <v>3</v>
      </c>
      <c r="F2" s="5" t="s">
        <v>3</v>
      </c>
      <c r="G2" s="7"/>
      <c r="H2" s="8" t="s">
        <v>4</v>
      </c>
    </row>
    <row r="3" spans="1:8" s="9" customFormat="1" x14ac:dyDescent="0.25">
      <c r="A3" s="10" t="s">
        <v>80</v>
      </c>
      <c r="B3" s="11"/>
      <c r="C3" s="12"/>
      <c r="D3" s="13"/>
      <c r="E3" s="11"/>
      <c r="F3" s="11"/>
      <c r="G3" s="7"/>
      <c r="H3" s="14"/>
    </row>
    <row r="4" spans="1:8" s="9" customFormat="1" x14ac:dyDescent="0.25">
      <c r="A4" s="15" t="s">
        <v>5</v>
      </c>
      <c r="B4" s="16"/>
      <c r="C4" s="17"/>
      <c r="D4" s="18"/>
      <c r="E4" s="16"/>
      <c r="F4" s="16"/>
      <c r="G4" s="19"/>
      <c r="H4" s="20">
        <f t="shared" ref="H4:H21" si="0">IF(B4 = SUM(C4:E4),SUM(C4:E4),"Cost do not eqaul loans and contributions")</f>
        <v>0</v>
      </c>
    </row>
    <row r="5" spans="1:8" s="9" customFormat="1" x14ac:dyDescent="0.25">
      <c r="A5" s="15" t="s">
        <v>81</v>
      </c>
      <c r="B5" s="16"/>
      <c r="C5" s="17"/>
      <c r="D5" s="18"/>
      <c r="E5" s="16"/>
      <c r="F5" s="16"/>
      <c r="G5" s="19"/>
      <c r="H5" s="20">
        <f t="shared" si="0"/>
        <v>0</v>
      </c>
    </row>
    <row r="6" spans="1:8" s="9" customFormat="1" x14ac:dyDescent="0.25">
      <c r="A6" s="15" t="s">
        <v>82</v>
      </c>
      <c r="B6" s="16"/>
      <c r="C6" s="17"/>
      <c r="D6" s="18"/>
      <c r="E6" s="16"/>
      <c r="F6" s="16"/>
      <c r="G6" s="19"/>
      <c r="H6" s="20">
        <f t="shared" si="0"/>
        <v>0</v>
      </c>
    </row>
    <row r="7" spans="1:8" s="9" customFormat="1" x14ac:dyDescent="0.25">
      <c r="A7" s="15" t="s">
        <v>83</v>
      </c>
      <c r="B7" s="21"/>
      <c r="C7" s="22"/>
      <c r="D7" s="18"/>
      <c r="E7" s="21"/>
      <c r="F7" s="21"/>
      <c r="G7" s="19"/>
      <c r="H7" s="20">
        <f t="shared" si="0"/>
        <v>0</v>
      </c>
    </row>
    <row r="8" spans="1:8" x14ac:dyDescent="0.25">
      <c r="A8" s="23" t="s">
        <v>6</v>
      </c>
      <c r="B8" s="24"/>
      <c r="C8" s="25"/>
      <c r="D8" s="26"/>
      <c r="E8" s="24"/>
      <c r="F8" s="24"/>
      <c r="G8" s="19"/>
      <c r="H8" s="20">
        <f t="shared" si="0"/>
        <v>0</v>
      </c>
    </row>
    <row r="9" spans="1:8" s="9" customFormat="1" x14ac:dyDescent="0.25">
      <c r="A9" s="15" t="s">
        <v>7</v>
      </c>
      <c r="B9" s="16"/>
      <c r="C9" s="17"/>
      <c r="D9" s="18"/>
      <c r="E9" s="16"/>
      <c r="F9" s="16"/>
      <c r="G9" s="19"/>
      <c r="H9" s="20">
        <f t="shared" si="0"/>
        <v>0</v>
      </c>
    </row>
    <row r="10" spans="1:8" s="9" customFormat="1" x14ac:dyDescent="0.25">
      <c r="A10" s="15" t="s">
        <v>8</v>
      </c>
      <c r="B10" s="16"/>
      <c r="C10" s="17"/>
      <c r="D10" s="18"/>
      <c r="E10" s="16"/>
      <c r="F10" s="16"/>
      <c r="G10" s="19"/>
      <c r="H10" s="20">
        <f t="shared" si="0"/>
        <v>0</v>
      </c>
    </row>
    <row r="11" spans="1:8" s="9" customFormat="1" x14ac:dyDescent="0.25">
      <c r="A11" s="15" t="s">
        <v>9</v>
      </c>
      <c r="B11" s="16"/>
      <c r="C11" s="17"/>
      <c r="D11" s="18"/>
      <c r="E11" s="16"/>
      <c r="F11" s="16"/>
      <c r="G11" s="19"/>
      <c r="H11" s="20">
        <f t="shared" si="0"/>
        <v>0</v>
      </c>
    </row>
    <row r="12" spans="1:8" s="9" customFormat="1" x14ac:dyDescent="0.25">
      <c r="A12" s="15" t="s">
        <v>10</v>
      </c>
      <c r="B12" s="21"/>
      <c r="C12" s="22"/>
      <c r="D12" s="18"/>
      <c r="E12" s="21"/>
      <c r="F12" s="21"/>
      <c r="G12" s="19"/>
      <c r="H12" s="20">
        <f t="shared" si="0"/>
        <v>0</v>
      </c>
    </row>
    <row r="13" spans="1:8" s="9" customFormat="1" x14ac:dyDescent="0.25">
      <c r="A13" s="15" t="s">
        <v>11</v>
      </c>
      <c r="B13" s="21"/>
      <c r="C13" s="22"/>
      <c r="D13" s="18"/>
      <c r="E13" s="21"/>
      <c r="F13" s="21"/>
      <c r="G13" s="19"/>
      <c r="H13" s="20">
        <f t="shared" si="0"/>
        <v>0</v>
      </c>
    </row>
    <row r="14" spans="1:8" s="9" customFormat="1" x14ac:dyDescent="0.25">
      <c r="A14" s="15" t="s">
        <v>87</v>
      </c>
      <c r="B14" s="21"/>
      <c r="C14" s="22"/>
      <c r="D14" s="18"/>
      <c r="E14" s="21"/>
      <c r="F14" s="21"/>
      <c r="G14" s="19"/>
      <c r="H14" s="20">
        <f t="shared" si="0"/>
        <v>0</v>
      </c>
    </row>
    <row r="15" spans="1:8" s="9" customFormat="1" x14ac:dyDescent="0.25">
      <c r="A15" s="15" t="s">
        <v>86</v>
      </c>
      <c r="B15" s="21"/>
      <c r="C15" s="22"/>
      <c r="D15" s="18"/>
      <c r="E15" s="21"/>
      <c r="F15" s="21"/>
      <c r="G15" s="19"/>
      <c r="H15" s="20">
        <f t="shared" si="0"/>
        <v>0</v>
      </c>
    </row>
    <row r="16" spans="1:8" s="9" customFormat="1" x14ac:dyDescent="0.25">
      <c r="A16" s="15" t="s">
        <v>84</v>
      </c>
      <c r="B16" s="21"/>
      <c r="C16" s="22"/>
      <c r="D16" s="18"/>
      <c r="E16" s="21"/>
      <c r="F16" s="21"/>
      <c r="G16" s="19"/>
      <c r="H16" s="20">
        <f t="shared" si="0"/>
        <v>0</v>
      </c>
    </row>
    <row r="17" spans="1:8" x14ac:dyDescent="0.25">
      <c r="A17" s="105" t="s">
        <v>85</v>
      </c>
      <c r="B17" s="24"/>
      <c r="C17" s="25"/>
      <c r="D17" s="26"/>
      <c r="E17" s="24"/>
      <c r="F17" s="24"/>
      <c r="G17" s="19"/>
      <c r="H17" s="20">
        <f t="shared" si="0"/>
        <v>0</v>
      </c>
    </row>
    <row r="18" spans="1:8" x14ac:dyDescent="0.25">
      <c r="A18" s="15" t="s">
        <v>94</v>
      </c>
      <c r="B18" s="16"/>
      <c r="C18" s="17"/>
      <c r="D18" s="18"/>
      <c r="E18" s="16"/>
      <c r="F18" s="16"/>
      <c r="G18" s="19"/>
      <c r="H18" s="20">
        <f t="shared" si="0"/>
        <v>0</v>
      </c>
    </row>
    <row r="19" spans="1:8" x14ac:dyDescent="0.25">
      <c r="A19" s="15" t="s">
        <v>95</v>
      </c>
      <c r="B19" s="16"/>
      <c r="C19" s="17"/>
      <c r="D19" s="18"/>
      <c r="E19" s="16"/>
      <c r="F19" s="16"/>
      <c r="G19" s="19"/>
      <c r="H19" s="20">
        <f t="shared" si="0"/>
        <v>0</v>
      </c>
    </row>
    <row r="20" spans="1:8" x14ac:dyDescent="0.25">
      <c r="A20" s="15" t="s">
        <v>96</v>
      </c>
      <c r="B20" s="16"/>
      <c r="C20" s="22"/>
      <c r="D20" s="18"/>
      <c r="E20" s="16"/>
      <c r="F20" s="16"/>
      <c r="G20" s="19"/>
      <c r="H20" s="20">
        <f t="shared" si="0"/>
        <v>0</v>
      </c>
    </row>
    <row r="21" spans="1:8" x14ac:dyDescent="0.25">
      <c r="A21" s="15" t="s">
        <v>97</v>
      </c>
      <c r="B21" s="16"/>
      <c r="C21" s="22"/>
      <c r="D21" s="18"/>
      <c r="E21" s="16"/>
      <c r="F21" s="16"/>
      <c r="G21" s="19"/>
      <c r="H21" s="20">
        <f t="shared" si="0"/>
        <v>0</v>
      </c>
    </row>
    <row r="22" spans="1:8" ht="13.8" thickBot="1" x14ac:dyDescent="0.3">
      <c r="A22" s="128" t="s">
        <v>105</v>
      </c>
      <c r="B22" s="127">
        <f>SUM(B4:B21)</f>
        <v>0</v>
      </c>
      <c r="C22" s="28">
        <f>SUM(C4:C21)</f>
        <v>0</v>
      </c>
      <c r="D22" s="28">
        <f>SUM(D4:D21)</f>
        <v>0</v>
      </c>
      <c r="E22" s="28">
        <f>SUM(E4:E21)</f>
        <v>0</v>
      </c>
      <c r="F22" s="28">
        <f>SUM(F4:F21)</f>
        <v>0</v>
      </c>
      <c r="G22" s="29"/>
      <c r="H22" s="30">
        <f>SUM(C22:E22)</f>
        <v>0</v>
      </c>
    </row>
    <row r="23" spans="1:8" x14ac:dyDescent="0.25">
      <c r="A23" s="23" t="s">
        <v>12</v>
      </c>
      <c r="B23" s="31"/>
      <c r="C23" s="32"/>
      <c r="D23" s="33"/>
      <c r="E23" s="34"/>
      <c r="F23" s="34"/>
      <c r="G23" s="35"/>
      <c r="H23" s="20">
        <f>IF(B23 = SUM(C23:E23),SUM(C23:E23),"Cost do not eqaul loans and contributions")</f>
        <v>0</v>
      </c>
    </row>
    <row r="24" spans="1:8" s="9" customFormat="1" x14ac:dyDescent="0.25">
      <c r="A24" s="15" t="s">
        <v>13</v>
      </c>
      <c r="B24" s="16"/>
      <c r="C24" s="17"/>
      <c r="D24" s="18"/>
      <c r="E24" s="16"/>
      <c r="F24" s="16"/>
      <c r="G24" s="19"/>
      <c r="H24" s="20">
        <f>IF(B24 = SUM(C24:E24),SUM(C24:E24),"Cost do not eqaul loans and contributions")</f>
        <v>0</v>
      </c>
    </row>
    <row r="25" spans="1:8" ht="13.8" thickBot="1" x14ac:dyDescent="0.3">
      <c r="A25" s="27" t="s">
        <v>14</v>
      </c>
      <c r="B25" s="28">
        <f>+B24+B22</f>
        <v>0</v>
      </c>
      <c r="C25" s="28">
        <f>+C24+C22</f>
        <v>0</v>
      </c>
      <c r="D25" s="28">
        <f>+D24+D22</f>
        <v>0</v>
      </c>
      <c r="E25" s="28">
        <f>+E24+E22</f>
        <v>0</v>
      </c>
      <c r="F25" s="28">
        <f>+F24+F22</f>
        <v>0</v>
      </c>
      <c r="G25" s="29"/>
      <c r="H25" s="30">
        <f>SUM(C25:E25)</f>
        <v>0</v>
      </c>
    </row>
    <row r="26" spans="1:8" s="42" customFormat="1" ht="13.8" thickBot="1" x14ac:dyDescent="0.3">
      <c r="A26" s="36" t="s">
        <v>15</v>
      </c>
      <c r="B26" s="37" t="e">
        <f>+B25/B25</f>
        <v>#DIV/0!</v>
      </c>
      <c r="C26" s="38" t="e">
        <f>+C25/B25</f>
        <v>#DIV/0!</v>
      </c>
      <c r="D26" s="39" t="e">
        <f>+D25/B25</f>
        <v>#DIV/0!</v>
      </c>
      <c r="E26" s="37" t="e">
        <f>+E25/B25</f>
        <v>#DIV/0!</v>
      </c>
      <c r="F26" s="37" t="e">
        <f>+F25/B25</f>
        <v>#DIV/0!</v>
      </c>
      <c r="G26" s="40"/>
      <c r="H26" s="41" t="e">
        <f>SUM(C26:E26)</f>
        <v>#DIV/0!</v>
      </c>
    </row>
    <row r="28" spans="1:8" x14ac:dyDescent="0.25">
      <c r="A28" s="43"/>
      <c r="B28" s="44"/>
      <c r="C28" s="44"/>
      <c r="D28" s="44"/>
      <c r="E28" s="44"/>
      <c r="F28" s="44"/>
      <c r="G28" s="44"/>
      <c r="H28" s="44"/>
    </row>
    <row r="29" spans="1:8" ht="26.4" x14ac:dyDescent="0.25">
      <c r="A29" s="45" t="s">
        <v>99</v>
      </c>
      <c r="B29" s="46"/>
      <c r="E29" s="46"/>
      <c r="F29" s="46"/>
      <c r="G29" s="46"/>
      <c r="H29" s="46"/>
    </row>
    <row r="30" spans="1:8" x14ac:dyDescent="0.25">
      <c r="A30" s="47"/>
      <c r="B30" s="46"/>
      <c r="E30" s="46"/>
      <c r="F30" s="46"/>
      <c r="G30" s="46"/>
    </row>
    <row r="31" spans="1:8" x14ac:dyDescent="0.25">
      <c r="A31" s="47"/>
      <c r="B31" s="46"/>
      <c r="D31" s="46"/>
      <c r="E31" s="46"/>
      <c r="F31" s="46"/>
      <c r="G31" s="46"/>
    </row>
    <row r="32" spans="1:8" x14ac:dyDescent="0.25">
      <c r="A32" s="47"/>
      <c r="B32" s="46"/>
    </row>
  </sheetData>
  <pageMargins left="0.25" right="0.25" top="0.75" bottom="0.75" header="0.3" footer="0.3"/>
  <pageSetup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4B86-76BE-4D84-9A68-C66E431FD2F9}">
  <dimension ref="A1:BH394"/>
  <sheetViews>
    <sheetView workbookViewId="0">
      <pane xSplit="4" ySplit="5" topLeftCell="E22" activePane="bottomRight" state="frozen"/>
      <selection pane="topRight" activeCell="E1" sqref="E1"/>
      <selection pane="bottomLeft" activeCell="A7" sqref="A7"/>
      <selection pane="bottomRight" activeCell="F46" sqref="F46"/>
    </sheetView>
  </sheetViews>
  <sheetFormatPr defaultRowHeight="13.2" x14ac:dyDescent="0.25"/>
  <cols>
    <col min="1" max="1" width="8.88671875" style="48"/>
    <col min="2" max="2" width="5.33203125" style="48" customWidth="1"/>
    <col min="3" max="3" width="6.33203125" style="48" customWidth="1"/>
    <col min="4" max="4" width="8.109375" style="48" customWidth="1"/>
    <col min="5" max="9" width="9.33203125" style="48" bestFit="1" customWidth="1"/>
    <col min="10" max="10" width="9.6640625" style="48" customWidth="1"/>
    <col min="11" max="17" width="9.33203125" style="48" bestFit="1" customWidth="1"/>
    <col min="18" max="18" width="4" style="48" customWidth="1"/>
    <col min="19" max="20" width="8.88671875" style="48"/>
    <col min="21" max="21" width="13.6640625" style="48" customWidth="1"/>
    <col min="22" max="22" width="10.6640625" style="48" customWidth="1"/>
    <col min="23" max="23" width="6.6640625" style="48" customWidth="1"/>
    <col min="24" max="24" width="9.33203125" style="48" bestFit="1" customWidth="1"/>
    <col min="25" max="257" width="8.88671875" style="48"/>
    <col min="258" max="258" width="5.33203125" style="48" customWidth="1"/>
    <col min="259" max="259" width="6.33203125" style="48" customWidth="1"/>
    <col min="260" max="260" width="8.109375" style="48" customWidth="1"/>
    <col min="261" max="265" width="9.33203125" style="48" bestFit="1" customWidth="1"/>
    <col min="266" max="266" width="9.6640625" style="48" customWidth="1"/>
    <col min="267" max="273" width="9.33203125" style="48" bestFit="1" customWidth="1"/>
    <col min="274" max="274" width="4" style="48" customWidth="1"/>
    <col min="275" max="276" width="8.88671875" style="48"/>
    <col min="277" max="277" width="13.6640625" style="48" customWidth="1"/>
    <col min="278" max="278" width="10.6640625" style="48" customWidth="1"/>
    <col min="279" max="279" width="6.6640625" style="48" customWidth="1"/>
    <col min="280" max="280" width="9.33203125" style="48" bestFit="1" customWidth="1"/>
    <col min="281" max="513" width="8.88671875" style="48"/>
    <col min="514" max="514" width="5.33203125" style="48" customWidth="1"/>
    <col min="515" max="515" width="6.33203125" style="48" customWidth="1"/>
    <col min="516" max="516" width="8.109375" style="48" customWidth="1"/>
    <col min="517" max="521" width="9.33203125" style="48" bestFit="1" customWidth="1"/>
    <col min="522" max="522" width="9.6640625" style="48" customWidth="1"/>
    <col min="523" max="529" width="9.33203125" style="48" bestFit="1" customWidth="1"/>
    <col min="530" max="530" width="4" style="48" customWidth="1"/>
    <col min="531" max="532" width="8.88671875" style="48"/>
    <col min="533" max="533" width="13.6640625" style="48" customWidth="1"/>
    <col min="534" max="534" width="10.6640625" style="48" customWidth="1"/>
    <col min="535" max="535" width="6.6640625" style="48" customWidth="1"/>
    <col min="536" max="536" width="9.33203125" style="48" bestFit="1" customWidth="1"/>
    <col min="537" max="769" width="8.88671875" style="48"/>
    <col min="770" max="770" width="5.33203125" style="48" customWidth="1"/>
    <col min="771" max="771" width="6.33203125" style="48" customWidth="1"/>
    <col min="772" max="772" width="8.109375" style="48" customWidth="1"/>
    <col min="773" max="777" width="9.33203125" style="48" bestFit="1" customWidth="1"/>
    <col min="778" max="778" width="9.6640625" style="48" customWidth="1"/>
    <col min="779" max="785" width="9.33203125" style="48" bestFit="1" customWidth="1"/>
    <col min="786" max="786" width="4" style="48" customWidth="1"/>
    <col min="787" max="788" width="8.88671875" style="48"/>
    <col min="789" max="789" width="13.6640625" style="48" customWidth="1"/>
    <col min="790" max="790" width="10.6640625" style="48" customWidth="1"/>
    <col min="791" max="791" width="6.6640625" style="48" customWidth="1"/>
    <col min="792" max="792" width="9.33203125" style="48" bestFit="1" customWidth="1"/>
    <col min="793" max="1025" width="8.88671875" style="48"/>
    <col min="1026" max="1026" width="5.33203125" style="48" customWidth="1"/>
    <col min="1027" max="1027" width="6.33203125" style="48" customWidth="1"/>
    <col min="1028" max="1028" width="8.109375" style="48" customWidth="1"/>
    <col min="1029" max="1033" width="9.33203125" style="48" bestFit="1" customWidth="1"/>
    <col min="1034" max="1034" width="9.6640625" style="48" customWidth="1"/>
    <col min="1035" max="1041" width="9.33203125" style="48" bestFit="1" customWidth="1"/>
    <col min="1042" max="1042" width="4" style="48" customWidth="1"/>
    <col min="1043" max="1044" width="8.88671875" style="48"/>
    <col min="1045" max="1045" width="13.6640625" style="48" customWidth="1"/>
    <col min="1046" max="1046" width="10.6640625" style="48" customWidth="1"/>
    <col min="1047" max="1047" width="6.6640625" style="48" customWidth="1"/>
    <col min="1048" max="1048" width="9.33203125" style="48" bestFit="1" customWidth="1"/>
    <col min="1049" max="1281" width="8.88671875" style="48"/>
    <col min="1282" max="1282" width="5.33203125" style="48" customWidth="1"/>
    <col min="1283" max="1283" width="6.33203125" style="48" customWidth="1"/>
    <col min="1284" max="1284" width="8.109375" style="48" customWidth="1"/>
    <col min="1285" max="1289" width="9.33203125" style="48" bestFit="1" customWidth="1"/>
    <col min="1290" max="1290" width="9.6640625" style="48" customWidth="1"/>
    <col min="1291" max="1297" width="9.33203125" style="48" bestFit="1" customWidth="1"/>
    <col min="1298" max="1298" width="4" style="48" customWidth="1"/>
    <col min="1299" max="1300" width="8.88671875" style="48"/>
    <col min="1301" max="1301" width="13.6640625" style="48" customWidth="1"/>
    <col min="1302" max="1302" width="10.6640625" style="48" customWidth="1"/>
    <col min="1303" max="1303" width="6.6640625" style="48" customWidth="1"/>
    <col min="1304" max="1304" width="9.33203125" style="48" bestFit="1" customWidth="1"/>
    <col min="1305" max="1537" width="8.88671875" style="48"/>
    <col min="1538" max="1538" width="5.33203125" style="48" customWidth="1"/>
    <col min="1539" max="1539" width="6.33203125" style="48" customWidth="1"/>
    <col min="1540" max="1540" width="8.109375" style="48" customWidth="1"/>
    <col min="1541" max="1545" width="9.33203125" style="48" bestFit="1" customWidth="1"/>
    <col min="1546" max="1546" width="9.6640625" style="48" customWidth="1"/>
    <col min="1547" max="1553" width="9.33203125" style="48" bestFit="1" customWidth="1"/>
    <col min="1554" max="1554" width="4" style="48" customWidth="1"/>
    <col min="1555" max="1556" width="8.88671875" style="48"/>
    <col min="1557" max="1557" width="13.6640625" style="48" customWidth="1"/>
    <col min="1558" max="1558" width="10.6640625" style="48" customWidth="1"/>
    <col min="1559" max="1559" width="6.6640625" style="48" customWidth="1"/>
    <col min="1560" max="1560" width="9.33203125" style="48" bestFit="1" customWidth="1"/>
    <col min="1561" max="1793" width="8.88671875" style="48"/>
    <col min="1794" max="1794" width="5.33203125" style="48" customWidth="1"/>
    <col min="1795" max="1795" width="6.33203125" style="48" customWidth="1"/>
    <col min="1796" max="1796" width="8.109375" style="48" customWidth="1"/>
    <col min="1797" max="1801" width="9.33203125" style="48" bestFit="1" customWidth="1"/>
    <col min="1802" max="1802" width="9.6640625" style="48" customWidth="1"/>
    <col min="1803" max="1809" width="9.33203125" style="48" bestFit="1" customWidth="1"/>
    <col min="1810" max="1810" width="4" style="48" customWidth="1"/>
    <col min="1811" max="1812" width="8.88671875" style="48"/>
    <col min="1813" max="1813" width="13.6640625" style="48" customWidth="1"/>
    <col min="1814" max="1814" width="10.6640625" style="48" customWidth="1"/>
    <col min="1815" max="1815" width="6.6640625" style="48" customWidth="1"/>
    <col min="1816" max="1816" width="9.33203125" style="48" bestFit="1" customWidth="1"/>
    <col min="1817" max="2049" width="8.88671875" style="48"/>
    <col min="2050" max="2050" width="5.33203125" style="48" customWidth="1"/>
    <col min="2051" max="2051" width="6.33203125" style="48" customWidth="1"/>
    <col min="2052" max="2052" width="8.109375" style="48" customWidth="1"/>
    <col min="2053" max="2057" width="9.33203125" style="48" bestFit="1" customWidth="1"/>
    <col min="2058" max="2058" width="9.6640625" style="48" customWidth="1"/>
    <col min="2059" max="2065" width="9.33203125" style="48" bestFit="1" customWidth="1"/>
    <col min="2066" max="2066" width="4" style="48" customWidth="1"/>
    <col min="2067" max="2068" width="8.88671875" style="48"/>
    <col min="2069" max="2069" width="13.6640625" style="48" customWidth="1"/>
    <col min="2070" max="2070" width="10.6640625" style="48" customWidth="1"/>
    <col min="2071" max="2071" width="6.6640625" style="48" customWidth="1"/>
    <col min="2072" max="2072" width="9.33203125" style="48" bestFit="1" customWidth="1"/>
    <col min="2073" max="2305" width="8.88671875" style="48"/>
    <col min="2306" max="2306" width="5.33203125" style="48" customWidth="1"/>
    <col min="2307" max="2307" width="6.33203125" style="48" customWidth="1"/>
    <col min="2308" max="2308" width="8.109375" style="48" customWidth="1"/>
    <col min="2309" max="2313" width="9.33203125" style="48" bestFit="1" customWidth="1"/>
    <col min="2314" max="2314" width="9.6640625" style="48" customWidth="1"/>
    <col min="2315" max="2321" width="9.33203125" style="48" bestFit="1" customWidth="1"/>
    <col min="2322" max="2322" width="4" style="48" customWidth="1"/>
    <col min="2323" max="2324" width="8.88671875" style="48"/>
    <col min="2325" max="2325" width="13.6640625" style="48" customWidth="1"/>
    <col min="2326" max="2326" width="10.6640625" style="48" customWidth="1"/>
    <col min="2327" max="2327" width="6.6640625" style="48" customWidth="1"/>
    <col min="2328" max="2328" width="9.33203125" style="48" bestFit="1" customWidth="1"/>
    <col min="2329" max="2561" width="8.88671875" style="48"/>
    <col min="2562" max="2562" width="5.33203125" style="48" customWidth="1"/>
    <col min="2563" max="2563" width="6.33203125" style="48" customWidth="1"/>
    <col min="2564" max="2564" width="8.109375" style="48" customWidth="1"/>
    <col min="2565" max="2569" width="9.33203125" style="48" bestFit="1" customWidth="1"/>
    <col min="2570" max="2570" width="9.6640625" style="48" customWidth="1"/>
    <col min="2571" max="2577" width="9.33203125" style="48" bestFit="1" customWidth="1"/>
    <col min="2578" max="2578" width="4" style="48" customWidth="1"/>
    <col min="2579" max="2580" width="8.88671875" style="48"/>
    <col min="2581" max="2581" width="13.6640625" style="48" customWidth="1"/>
    <col min="2582" max="2582" width="10.6640625" style="48" customWidth="1"/>
    <col min="2583" max="2583" width="6.6640625" style="48" customWidth="1"/>
    <col min="2584" max="2584" width="9.33203125" style="48" bestFit="1" customWidth="1"/>
    <col min="2585" max="2817" width="8.88671875" style="48"/>
    <col min="2818" max="2818" width="5.33203125" style="48" customWidth="1"/>
    <col min="2819" max="2819" width="6.33203125" style="48" customWidth="1"/>
    <col min="2820" max="2820" width="8.109375" style="48" customWidth="1"/>
    <col min="2821" max="2825" width="9.33203125" style="48" bestFit="1" customWidth="1"/>
    <col min="2826" max="2826" width="9.6640625" style="48" customWidth="1"/>
    <col min="2827" max="2833" width="9.33203125" style="48" bestFit="1" customWidth="1"/>
    <col min="2834" max="2834" width="4" style="48" customWidth="1"/>
    <col min="2835" max="2836" width="8.88671875" style="48"/>
    <col min="2837" max="2837" width="13.6640625" style="48" customWidth="1"/>
    <col min="2838" max="2838" width="10.6640625" style="48" customWidth="1"/>
    <col min="2839" max="2839" width="6.6640625" style="48" customWidth="1"/>
    <col min="2840" max="2840" width="9.33203125" style="48" bestFit="1" customWidth="1"/>
    <col min="2841" max="3073" width="8.88671875" style="48"/>
    <col min="3074" max="3074" width="5.33203125" style="48" customWidth="1"/>
    <col min="3075" max="3075" width="6.33203125" style="48" customWidth="1"/>
    <col min="3076" max="3076" width="8.109375" style="48" customWidth="1"/>
    <col min="3077" max="3081" width="9.33203125" style="48" bestFit="1" customWidth="1"/>
    <col min="3082" max="3082" width="9.6640625" style="48" customWidth="1"/>
    <col min="3083" max="3089" width="9.33203125" style="48" bestFit="1" customWidth="1"/>
    <col min="3090" max="3090" width="4" style="48" customWidth="1"/>
    <col min="3091" max="3092" width="8.88671875" style="48"/>
    <col min="3093" max="3093" width="13.6640625" style="48" customWidth="1"/>
    <col min="3094" max="3094" width="10.6640625" style="48" customWidth="1"/>
    <col min="3095" max="3095" width="6.6640625" style="48" customWidth="1"/>
    <col min="3096" max="3096" width="9.33203125" style="48" bestFit="1" customWidth="1"/>
    <col min="3097" max="3329" width="8.88671875" style="48"/>
    <col min="3330" max="3330" width="5.33203125" style="48" customWidth="1"/>
    <col min="3331" max="3331" width="6.33203125" style="48" customWidth="1"/>
    <col min="3332" max="3332" width="8.109375" style="48" customWidth="1"/>
    <col min="3333" max="3337" width="9.33203125" style="48" bestFit="1" customWidth="1"/>
    <col min="3338" max="3338" width="9.6640625" style="48" customWidth="1"/>
    <col min="3339" max="3345" width="9.33203125" style="48" bestFit="1" customWidth="1"/>
    <col min="3346" max="3346" width="4" style="48" customWidth="1"/>
    <col min="3347" max="3348" width="8.88671875" style="48"/>
    <col min="3349" max="3349" width="13.6640625" style="48" customWidth="1"/>
    <col min="3350" max="3350" width="10.6640625" style="48" customWidth="1"/>
    <col min="3351" max="3351" width="6.6640625" style="48" customWidth="1"/>
    <col min="3352" max="3352" width="9.33203125" style="48" bestFit="1" customWidth="1"/>
    <col min="3353" max="3585" width="8.88671875" style="48"/>
    <col min="3586" max="3586" width="5.33203125" style="48" customWidth="1"/>
    <col min="3587" max="3587" width="6.33203125" style="48" customWidth="1"/>
    <col min="3588" max="3588" width="8.109375" style="48" customWidth="1"/>
    <col min="3589" max="3593" width="9.33203125" style="48" bestFit="1" customWidth="1"/>
    <col min="3594" max="3594" width="9.6640625" style="48" customWidth="1"/>
    <col min="3595" max="3601" width="9.33203125" style="48" bestFit="1" customWidth="1"/>
    <col min="3602" max="3602" width="4" style="48" customWidth="1"/>
    <col min="3603" max="3604" width="8.88671875" style="48"/>
    <col min="3605" max="3605" width="13.6640625" style="48" customWidth="1"/>
    <col min="3606" max="3606" width="10.6640625" style="48" customWidth="1"/>
    <col min="3607" max="3607" width="6.6640625" style="48" customWidth="1"/>
    <col min="3608" max="3608" width="9.33203125" style="48" bestFit="1" customWidth="1"/>
    <col min="3609" max="3841" width="8.88671875" style="48"/>
    <col min="3842" max="3842" width="5.33203125" style="48" customWidth="1"/>
    <col min="3843" max="3843" width="6.33203125" style="48" customWidth="1"/>
    <col min="3844" max="3844" width="8.109375" style="48" customWidth="1"/>
    <col min="3845" max="3849" width="9.33203125" style="48" bestFit="1" customWidth="1"/>
    <col min="3850" max="3850" width="9.6640625" style="48" customWidth="1"/>
    <col min="3851" max="3857" width="9.33203125" style="48" bestFit="1" customWidth="1"/>
    <col min="3858" max="3858" width="4" style="48" customWidth="1"/>
    <col min="3859" max="3860" width="8.88671875" style="48"/>
    <col min="3861" max="3861" width="13.6640625" style="48" customWidth="1"/>
    <col min="3862" max="3862" width="10.6640625" style="48" customWidth="1"/>
    <col min="3863" max="3863" width="6.6640625" style="48" customWidth="1"/>
    <col min="3864" max="3864" width="9.33203125" style="48" bestFit="1" customWidth="1"/>
    <col min="3865" max="4097" width="8.88671875" style="48"/>
    <col min="4098" max="4098" width="5.33203125" style="48" customWidth="1"/>
    <col min="4099" max="4099" width="6.33203125" style="48" customWidth="1"/>
    <col min="4100" max="4100" width="8.109375" style="48" customWidth="1"/>
    <col min="4101" max="4105" width="9.33203125" style="48" bestFit="1" customWidth="1"/>
    <col min="4106" max="4106" width="9.6640625" style="48" customWidth="1"/>
    <col min="4107" max="4113" width="9.33203125" style="48" bestFit="1" customWidth="1"/>
    <col min="4114" max="4114" width="4" style="48" customWidth="1"/>
    <col min="4115" max="4116" width="8.88671875" style="48"/>
    <col min="4117" max="4117" width="13.6640625" style="48" customWidth="1"/>
    <col min="4118" max="4118" width="10.6640625" style="48" customWidth="1"/>
    <col min="4119" max="4119" width="6.6640625" style="48" customWidth="1"/>
    <col min="4120" max="4120" width="9.33203125" style="48" bestFit="1" customWidth="1"/>
    <col min="4121" max="4353" width="8.88671875" style="48"/>
    <col min="4354" max="4354" width="5.33203125" style="48" customWidth="1"/>
    <col min="4355" max="4355" width="6.33203125" style="48" customWidth="1"/>
    <col min="4356" max="4356" width="8.109375" style="48" customWidth="1"/>
    <col min="4357" max="4361" width="9.33203125" style="48" bestFit="1" customWidth="1"/>
    <col min="4362" max="4362" width="9.6640625" style="48" customWidth="1"/>
    <col min="4363" max="4369" width="9.33203125" style="48" bestFit="1" customWidth="1"/>
    <col min="4370" max="4370" width="4" style="48" customWidth="1"/>
    <col min="4371" max="4372" width="8.88671875" style="48"/>
    <col min="4373" max="4373" width="13.6640625" style="48" customWidth="1"/>
    <col min="4374" max="4374" width="10.6640625" style="48" customWidth="1"/>
    <col min="4375" max="4375" width="6.6640625" style="48" customWidth="1"/>
    <col min="4376" max="4376" width="9.33203125" style="48" bestFit="1" customWidth="1"/>
    <col min="4377" max="4609" width="8.88671875" style="48"/>
    <col min="4610" max="4610" width="5.33203125" style="48" customWidth="1"/>
    <col min="4611" max="4611" width="6.33203125" style="48" customWidth="1"/>
    <col min="4612" max="4612" width="8.109375" style="48" customWidth="1"/>
    <col min="4613" max="4617" width="9.33203125" style="48" bestFit="1" customWidth="1"/>
    <col min="4618" max="4618" width="9.6640625" style="48" customWidth="1"/>
    <col min="4619" max="4625" width="9.33203125" style="48" bestFit="1" customWidth="1"/>
    <col min="4626" max="4626" width="4" style="48" customWidth="1"/>
    <col min="4627" max="4628" width="8.88671875" style="48"/>
    <col min="4629" max="4629" width="13.6640625" style="48" customWidth="1"/>
    <col min="4630" max="4630" width="10.6640625" style="48" customWidth="1"/>
    <col min="4631" max="4631" width="6.6640625" style="48" customWidth="1"/>
    <col min="4632" max="4632" width="9.33203125" style="48" bestFit="1" customWidth="1"/>
    <col min="4633" max="4865" width="8.88671875" style="48"/>
    <col min="4866" max="4866" width="5.33203125" style="48" customWidth="1"/>
    <col min="4867" max="4867" width="6.33203125" style="48" customWidth="1"/>
    <col min="4868" max="4868" width="8.109375" style="48" customWidth="1"/>
    <col min="4869" max="4873" width="9.33203125" style="48" bestFit="1" customWidth="1"/>
    <col min="4874" max="4874" width="9.6640625" style="48" customWidth="1"/>
    <col min="4875" max="4881" width="9.33203125" style="48" bestFit="1" customWidth="1"/>
    <col min="4882" max="4882" width="4" style="48" customWidth="1"/>
    <col min="4883" max="4884" width="8.88671875" style="48"/>
    <col min="4885" max="4885" width="13.6640625" style="48" customWidth="1"/>
    <col min="4886" max="4886" width="10.6640625" style="48" customWidth="1"/>
    <col min="4887" max="4887" width="6.6640625" style="48" customWidth="1"/>
    <col min="4888" max="4888" width="9.33203125" style="48" bestFit="1" customWidth="1"/>
    <col min="4889" max="5121" width="8.88671875" style="48"/>
    <col min="5122" max="5122" width="5.33203125" style="48" customWidth="1"/>
    <col min="5123" max="5123" width="6.33203125" style="48" customWidth="1"/>
    <col min="5124" max="5124" width="8.109375" style="48" customWidth="1"/>
    <col min="5125" max="5129" width="9.33203125" style="48" bestFit="1" customWidth="1"/>
    <col min="5130" max="5130" width="9.6640625" style="48" customWidth="1"/>
    <col min="5131" max="5137" width="9.33203125" style="48" bestFit="1" customWidth="1"/>
    <col min="5138" max="5138" width="4" style="48" customWidth="1"/>
    <col min="5139" max="5140" width="8.88671875" style="48"/>
    <col min="5141" max="5141" width="13.6640625" style="48" customWidth="1"/>
    <col min="5142" max="5142" width="10.6640625" style="48" customWidth="1"/>
    <col min="5143" max="5143" width="6.6640625" style="48" customWidth="1"/>
    <col min="5144" max="5144" width="9.33203125" style="48" bestFit="1" customWidth="1"/>
    <col min="5145" max="5377" width="8.88671875" style="48"/>
    <col min="5378" max="5378" width="5.33203125" style="48" customWidth="1"/>
    <col min="5379" max="5379" width="6.33203125" style="48" customWidth="1"/>
    <col min="5380" max="5380" width="8.109375" style="48" customWidth="1"/>
    <col min="5381" max="5385" width="9.33203125" style="48" bestFit="1" customWidth="1"/>
    <col min="5386" max="5386" width="9.6640625" style="48" customWidth="1"/>
    <col min="5387" max="5393" width="9.33203125" style="48" bestFit="1" customWidth="1"/>
    <col min="5394" max="5394" width="4" style="48" customWidth="1"/>
    <col min="5395" max="5396" width="8.88671875" style="48"/>
    <col min="5397" max="5397" width="13.6640625" style="48" customWidth="1"/>
    <col min="5398" max="5398" width="10.6640625" style="48" customWidth="1"/>
    <col min="5399" max="5399" width="6.6640625" style="48" customWidth="1"/>
    <col min="5400" max="5400" width="9.33203125" style="48" bestFit="1" customWidth="1"/>
    <col min="5401" max="5633" width="8.88671875" style="48"/>
    <col min="5634" max="5634" width="5.33203125" style="48" customWidth="1"/>
    <col min="5635" max="5635" width="6.33203125" style="48" customWidth="1"/>
    <col min="5636" max="5636" width="8.109375" style="48" customWidth="1"/>
    <col min="5637" max="5641" width="9.33203125" style="48" bestFit="1" customWidth="1"/>
    <col min="5642" max="5642" width="9.6640625" style="48" customWidth="1"/>
    <col min="5643" max="5649" width="9.33203125" style="48" bestFit="1" customWidth="1"/>
    <col min="5650" max="5650" width="4" style="48" customWidth="1"/>
    <col min="5651" max="5652" width="8.88671875" style="48"/>
    <col min="5653" max="5653" width="13.6640625" style="48" customWidth="1"/>
    <col min="5654" max="5654" width="10.6640625" style="48" customWidth="1"/>
    <col min="5655" max="5655" width="6.6640625" style="48" customWidth="1"/>
    <col min="5656" max="5656" width="9.33203125" style="48" bestFit="1" customWidth="1"/>
    <col min="5657" max="5889" width="8.88671875" style="48"/>
    <col min="5890" max="5890" width="5.33203125" style="48" customWidth="1"/>
    <col min="5891" max="5891" width="6.33203125" style="48" customWidth="1"/>
    <col min="5892" max="5892" width="8.109375" style="48" customWidth="1"/>
    <col min="5893" max="5897" width="9.33203125" style="48" bestFit="1" customWidth="1"/>
    <col min="5898" max="5898" width="9.6640625" style="48" customWidth="1"/>
    <col min="5899" max="5905" width="9.33203125" style="48" bestFit="1" customWidth="1"/>
    <col min="5906" max="5906" width="4" style="48" customWidth="1"/>
    <col min="5907" max="5908" width="8.88671875" style="48"/>
    <col min="5909" max="5909" width="13.6640625" style="48" customWidth="1"/>
    <col min="5910" max="5910" width="10.6640625" style="48" customWidth="1"/>
    <col min="5911" max="5911" width="6.6640625" style="48" customWidth="1"/>
    <col min="5912" max="5912" width="9.33203125" style="48" bestFit="1" customWidth="1"/>
    <col min="5913" max="6145" width="8.88671875" style="48"/>
    <col min="6146" max="6146" width="5.33203125" style="48" customWidth="1"/>
    <col min="6147" max="6147" width="6.33203125" style="48" customWidth="1"/>
    <col min="6148" max="6148" width="8.109375" style="48" customWidth="1"/>
    <col min="6149" max="6153" width="9.33203125" style="48" bestFit="1" customWidth="1"/>
    <col min="6154" max="6154" width="9.6640625" style="48" customWidth="1"/>
    <col min="6155" max="6161" width="9.33203125" style="48" bestFit="1" customWidth="1"/>
    <col min="6162" max="6162" width="4" style="48" customWidth="1"/>
    <col min="6163" max="6164" width="8.88671875" style="48"/>
    <col min="6165" max="6165" width="13.6640625" style="48" customWidth="1"/>
    <col min="6166" max="6166" width="10.6640625" style="48" customWidth="1"/>
    <col min="6167" max="6167" width="6.6640625" style="48" customWidth="1"/>
    <col min="6168" max="6168" width="9.33203125" style="48" bestFit="1" customWidth="1"/>
    <col min="6169" max="6401" width="8.88671875" style="48"/>
    <col min="6402" max="6402" width="5.33203125" style="48" customWidth="1"/>
    <col min="6403" max="6403" width="6.33203125" style="48" customWidth="1"/>
    <col min="6404" max="6404" width="8.109375" style="48" customWidth="1"/>
    <col min="6405" max="6409" width="9.33203125" style="48" bestFit="1" customWidth="1"/>
    <col min="6410" max="6410" width="9.6640625" style="48" customWidth="1"/>
    <col min="6411" max="6417" width="9.33203125" style="48" bestFit="1" customWidth="1"/>
    <col min="6418" max="6418" width="4" style="48" customWidth="1"/>
    <col min="6419" max="6420" width="8.88671875" style="48"/>
    <col min="6421" max="6421" width="13.6640625" style="48" customWidth="1"/>
    <col min="6422" max="6422" width="10.6640625" style="48" customWidth="1"/>
    <col min="6423" max="6423" width="6.6640625" style="48" customWidth="1"/>
    <col min="6424" max="6424" width="9.33203125" style="48" bestFit="1" customWidth="1"/>
    <col min="6425" max="6657" width="8.88671875" style="48"/>
    <col min="6658" max="6658" width="5.33203125" style="48" customWidth="1"/>
    <col min="6659" max="6659" width="6.33203125" style="48" customWidth="1"/>
    <col min="6660" max="6660" width="8.109375" style="48" customWidth="1"/>
    <col min="6661" max="6665" width="9.33203125" style="48" bestFit="1" customWidth="1"/>
    <col min="6666" max="6666" width="9.6640625" style="48" customWidth="1"/>
    <col min="6667" max="6673" width="9.33203125" style="48" bestFit="1" customWidth="1"/>
    <col min="6674" max="6674" width="4" style="48" customWidth="1"/>
    <col min="6675" max="6676" width="8.88671875" style="48"/>
    <col min="6677" max="6677" width="13.6640625" style="48" customWidth="1"/>
    <col min="6678" max="6678" width="10.6640625" style="48" customWidth="1"/>
    <col min="6679" max="6679" width="6.6640625" style="48" customWidth="1"/>
    <col min="6680" max="6680" width="9.33203125" style="48" bestFit="1" customWidth="1"/>
    <col min="6681" max="6913" width="8.88671875" style="48"/>
    <col min="6914" max="6914" width="5.33203125" style="48" customWidth="1"/>
    <col min="6915" max="6915" width="6.33203125" style="48" customWidth="1"/>
    <col min="6916" max="6916" width="8.109375" style="48" customWidth="1"/>
    <col min="6917" max="6921" width="9.33203125" style="48" bestFit="1" customWidth="1"/>
    <col min="6922" max="6922" width="9.6640625" style="48" customWidth="1"/>
    <col min="6923" max="6929" width="9.33203125" style="48" bestFit="1" customWidth="1"/>
    <col min="6930" max="6930" width="4" style="48" customWidth="1"/>
    <col min="6931" max="6932" width="8.88671875" style="48"/>
    <col min="6933" max="6933" width="13.6640625" style="48" customWidth="1"/>
    <col min="6934" max="6934" width="10.6640625" style="48" customWidth="1"/>
    <col min="6935" max="6935" width="6.6640625" style="48" customWidth="1"/>
    <col min="6936" max="6936" width="9.33203125" style="48" bestFit="1" customWidth="1"/>
    <col min="6937" max="7169" width="8.88671875" style="48"/>
    <col min="7170" max="7170" width="5.33203125" style="48" customWidth="1"/>
    <col min="7171" max="7171" width="6.33203125" style="48" customWidth="1"/>
    <col min="7172" max="7172" width="8.109375" style="48" customWidth="1"/>
    <col min="7173" max="7177" width="9.33203125" style="48" bestFit="1" customWidth="1"/>
    <col min="7178" max="7178" width="9.6640625" style="48" customWidth="1"/>
    <col min="7179" max="7185" width="9.33203125" style="48" bestFit="1" customWidth="1"/>
    <col min="7186" max="7186" width="4" style="48" customWidth="1"/>
    <col min="7187" max="7188" width="8.88671875" style="48"/>
    <col min="7189" max="7189" width="13.6640625" style="48" customWidth="1"/>
    <col min="7190" max="7190" width="10.6640625" style="48" customWidth="1"/>
    <col min="7191" max="7191" width="6.6640625" style="48" customWidth="1"/>
    <col min="7192" max="7192" width="9.33203125" style="48" bestFit="1" customWidth="1"/>
    <col min="7193" max="7425" width="8.88671875" style="48"/>
    <col min="7426" max="7426" width="5.33203125" style="48" customWidth="1"/>
    <col min="7427" max="7427" width="6.33203125" style="48" customWidth="1"/>
    <col min="7428" max="7428" width="8.109375" style="48" customWidth="1"/>
    <col min="7429" max="7433" width="9.33203125" style="48" bestFit="1" customWidth="1"/>
    <col min="7434" max="7434" width="9.6640625" style="48" customWidth="1"/>
    <col min="7435" max="7441" width="9.33203125" style="48" bestFit="1" customWidth="1"/>
    <col min="7442" max="7442" width="4" style="48" customWidth="1"/>
    <col min="7443" max="7444" width="8.88671875" style="48"/>
    <col min="7445" max="7445" width="13.6640625" style="48" customWidth="1"/>
    <col min="7446" max="7446" width="10.6640625" style="48" customWidth="1"/>
    <col min="7447" max="7447" width="6.6640625" style="48" customWidth="1"/>
    <col min="7448" max="7448" width="9.33203125" style="48" bestFit="1" customWidth="1"/>
    <col min="7449" max="7681" width="8.88671875" style="48"/>
    <col min="7682" max="7682" width="5.33203125" style="48" customWidth="1"/>
    <col min="7683" max="7683" width="6.33203125" style="48" customWidth="1"/>
    <col min="7684" max="7684" width="8.109375" style="48" customWidth="1"/>
    <col min="7685" max="7689" width="9.33203125" style="48" bestFit="1" customWidth="1"/>
    <col min="7690" max="7690" width="9.6640625" style="48" customWidth="1"/>
    <col min="7691" max="7697" width="9.33203125" style="48" bestFit="1" customWidth="1"/>
    <col min="7698" max="7698" width="4" style="48" customWidth="1"/>
    <col min="7699" max="7700" width="8.88671875" style="48"/>
    <col min="7701" max="7701" width="13.6640625" style="48" customWidth="1"/>
    <col min="7702" max="7702" width="10.6640625" style="48" customWidth="1"/>
    <col min="7703" max="7703" width="6.6640625" style="48" customWidth="1"/>
    <col min="7704" max="7704" width="9.33203125" style="48" bestFit="1" customWidth="1"/>
    <col min="7705" max="7937" width="8.88671875" style="48"/>
    <col min="7938" max="7938" width="5.33203125" style="48" customWidth="1"/>
    <col min="7939" max="7939" width="6.33203125" style="48" customWidth="1"/>
    <col min="7940" max="7940" width="8.109375" style="48" customWidth="1"/>
    <col min="7941" max="7945" width="9.33203125" style="48" bestFit="1" customWidth="1"/>
    <col min="7946" max="7946" width="9.6640625" style="48" customWidth="1"/>
    <col min="7947" max="7953" width="9.33203125" style="48" bestFit="1" customWidth="1"/>
    <col min="7954" max="7954" width="4" style="48" customWidth="1"/>
    <col min="7955" max="7956" width="8.88671875" style="48"/>
    <col min="7957" max="7957" width="13.6640625" style="48" customWidth="1"/>
    <col min="7958" max="7958" width="10.6640625" style="48" customWidth="1"/>
    <col min="7959" max="7959" width="6.6640625" style="48" customWidth="1"/>
    <col min="7960" max="7960" width="9.33203125" style="48" bestFit="1" customWidth="1"/>
    <col min="7961" max="8193" width="8.88671875" style="48"/>
    <col min="8194" max="8194" width="5.33203125" style="48" customWidth="1"/>
    <col min="8195" max="8195" width="6.33203125" style="48" customWidth="1"/>
    <col min="8196" max="8196" width="8.109375" style="48" customWidth="1"/>
    <col min="8197" max="8201" width="9.33203125" style="48" bestFit="1" customWidth="1"/>
    <col min="8202" max="8202" width="9.6640625" style="48" customWidth="1"/>
    <col min="8203" max="8209" width="9.33203125" style="48" bestFit="1" customWidth="1"/>
    <col min="8210" max="8210" width="4" style="48" customWidth="1"/>
    <col min="8211" max="8212" width="8.88671875" style="48"/>
    <col min="8213" max="8213" width="13.6640625" style="48" customWidth="1"/>
    <col min="8214" max="8214" width="10.6640625" style="48" customWidth="1"/>
    <col min="8215" max="8215" width="6.6640625" style="48" customWidth="1"/>
    <col min="8216" max="8216" width="9.33203125" style="48" bestFit="1" customWidth="1"/>
    <col min="8217" max="8449" width="8.88671875" style="48"/>
    <col min="8450" max="8450" width="5.33203125" style="48" customWidth="1"/>
    <col min="8451" max="8451" width="6.33203125" style="48" customWidth="1"/>
    <col min="8452" max="8452" width="8.109375" style="48" customWidth="1"/>
    <col min="8453" max="8457" width="9.33203125" style="48" bestFit="1" customWidth="1"/>
    <col min="8458" max="8458" width="9.6640625" style="48" customWidth="1"/>
    <col min="8459" max="8465" width="9.33203125" style="48" bestFit="1" customWidth="1"/>
    <col min="8466" max="8466" width="4" style="48" customWidth="1"/>
    <col min="8467" max="8468" width="8.88671875" style="48"/>
    <col min="8469" max="8469" width="13.6640625" style="48" customWidth="1"/>
    <col min="8470" max="8470" width="10.6640625" style="48" customWidth="1"/>
    <col min="8471" max="8471" width="6.6640625" style="48" customWidth="1"/>
    <col min="8472" max="8472" width="9.33203125" style="48" bestFit="1" customWidth="1"/>
    <col min="8473" max="8705" width="8.88671875" style="48"/>
    <col min="8706" max="8706" width="5.33203125" style="48" customWidth="1"/>
    <col min="8707" max="8707" width="6.33203125" style="48" customWidth="1"/>
    <col min="8708" max="8708" width="8.109375" style="48" customWidth="1"/>
    <col min="8709" max="8713" width="9.33203125" style="48" bestFit="1" customWidth="1"/>
    <col min="8714" max="8714" width="9.6640625" style="48" customWidth="1"/>
    <col min="8715" max="8721" width="9.33203125" style="48" bestFit="1" customWidth="1"/>
    <col min="8722" max="8722" width="4" style="48" customWidth="1"/>
    <col min="8723" max="8724" width="8.88671875" style="48"/>
    <col min="8725" max="8725" width="13.6640625" style="48" customWidth="1"/>
    <col min="8726" max="8726" width="10.6640625" style="48" customWidth="1"/>
    <col min="8727" max="8727" width="6.6640625" style="48" customWidth="1"/>
    <col min="8728" max="8728" width="9.33203125" style="48" bestFit="1" customWidth="1"/>
    <col min="8729" max="8961" width="8.88671875" style="48"/>
    <col min="8962" max="8962" width="5.33203125" style="48" customWidth="1"/>
    <col min="8963" max="8963" width="6.33203125" style="48" customWidth="1"/>
    <col min="8964" max="8964" width="8.109375" style="48" customWidth="1"/>
    <col min="8965" max="8969" width="9.33203125" style="48" bestFit="1" customWidth="1"/>
    <col min="8970" max="8970" width="9.6640625" style="48" customWidth="1"/>
    <col min="8971" max="8977" width="9.33203125" style="48" bestFit="1" customWidth="1"/>
    <col min="8978" max="8978" width="4" style="48" customWidth="1"/>
    <col min="8979" max="8980" width="8.88671875" style="48"/>
    <col min="8981" max="8981" width="13.6640625" style="48" customWidth="1"/>
    <col min="8982" max="8982" width="10.6640625" style="48" customWidth="1"/>
    <col min="8983" max="8983" width="6.6640625" style="48" customWidth="1"/>
    <col min="8984" max="8984" width="9.33203125" style="48" bestFit="1" customWidth="1"/>
    <col min="8985" max="9217" width="8.88671875" style="48"/>
    <col min="9218" max="9218" width="5.33203125" style="48" customWidth="1"/>
    <col min="9219" max="9219" width="6.33203125" style="48" customWidth="1"/>
    <col min="9220" max="9220" width="8.109375" style="48" customWidth="1"/>
    <col min="9221" max="9225" width="9.33203125" style="48" bestFit="1" customWidth="1"/>
    <col min="9226" max="9226" width="9.6640625" style="48" customWidth="1"/>
    <col min="9227" max="9233" width="9.33203125" style="48" bestFit="1" customWidth="1"/>
    <col min="9234" max="9234" width="4" style="48" customWidth="1"/>
    <col min="9235" max="9236" width="8.88671875" style="48"/>
    <col min="9237" max="9237" width="13.6640625" style="48" customWidth="1"/>
    <col min="9238" max="9238" width="10.6640625" style="48" customWidth="1"/>
    <col min="9239" max="9239" width="6.6640625" style="48" customWidth="1"/>
    <col min="9240" max="9240" width="9.33203125" style="48" bestFit="1" customWidth="1"/>
    <col min="9241" max="9473" width="8.88671875" style="48"/>
    <col min="9474" max="9474" width="5.33203125" style="48" customWidth="1"/>
    <col min="9475" max="9475" width="6.33203125" style="48" customWidth="1"/>
    <col min="9476" max="9476" width="8.109375" style="48" customWidth="1"/>
    <col min="9477" max="9481" width="9.33203125" style="48" bestFit="1" customWidth="1"/>
    <col min="9482" max="9482" width="9.6640625" style="48" customWidth="1"/>
    <col min="9483" max="9489" width="9.33203125" style="48" bestFit="1" customWidth="1"/>
    <col min="9490" max="9490" width="4" style="48" customWidth="1"/>
    <col min="9491" max="9492" width="8.88671875" style="48"/>
    <col min="9493" max="9493" width="13.6640625" style="48" customWidth="1"/>
    <col min="9494" max="9494" width="10.6640625" style="48" customWidth="1"/>
    <col min="9495" max="9495" width="6.6640625" style="48" customWidth="1"/>
    <col min="9496" max="9496" width="9.33203125" style="48" bestFit="1" customWidth="1"/>
    <col min="9497" max="9729" width="8.88671875" style="48"/>
    <col min="9730" max="9730" width="5.33203125" style="48" customWidth="1"/>
    <col min="9731" max="9731" width="6.33203125" style="48" customWidth="1"/>
    <col min="9732" max="9732" width="8.109375" style="48" customWidth="1"/>
    <col min="9733" max="9737" width="9.33203125" style="48" bestFit="1" customWidth="1"/>
    <col min="9738" max="9738" width="9.6640625" style="48" customWidth="1"/>
    <col min="9739" max="9745" width="9.33203125" style="48" bestFit="1" customWidth="1"/>
    <col min="9746" max="9746" width="4" style="48" customWidth="1"/>
    <col min="9747" max="9748" width="8.88671875" style="48"/>
    <col min="9749" max="9749" width="13.6640625" style="48" customWidth="1"/>
    <col min="9750" max="9750" width="10.6640625" style="48" customWidth="1"/>
    <col min="9751" max="9751" width="6.6640625" style="48" customWidth="1"/>
    <col min="9752" max="9752" width="9.33203125" style="48" bestFit="1" customWidth="1"/>
    <col min="9753" max="9985" width="8.88671875" style="48"/>
    <col min="9986" max="9986" width="5.33203125" style="48" customWidth="1"/>
    <col min="9987" max="9987" width="6.33203125" style="48" customWidth="1"/>
    <col min="9988" max="9988" width="8.109375" style="48" customWidth="1"/>
    <col min="9989" max="9993" width="9.33203125" style="48" bestFit="1" customWidth="1"/>
    <col min="9994" max="9994" width="9.6640625" style="48" customWidth="1"/>
    <col min="9995" max="10001" width="9.33203125" style="48" bestFit="1" customWidth="1"/>
    <col min="10002" max="10002" width="4" style="48" customWidth="1"/>
    <col min="10003" max="10004" width="8.88671875" style="48"/>
    <col min="10005" max="10005" width="13.6640625" style="48" customWidth="1"/>
    <col min="10006" max="10006" width="10.6640625" style="48" customWidth="1"/>
    <col min="10007" max="10007" width="6.6640625" style="48" customWidth="1"/>
    <col min="10008" max="10008" width="9.33203125" style="48" bestFit="1" customWidth="1"/>
    <col min="10009" max="10241" width="8.88671875" style="48"/>
    <col min="10242" max="10242" width="5.33203125" style="48" customWidth="1"/>
    <col min="10243" max="10243" width="6.33203125" style="48" customWidth="1"/>
    <col min="10244" max="10244" width="8.109375" style="48" customWidth="1"/>
    <col min="10245" max="10249" width="9.33203125" style="48" bestFit="1" customWidth="1"/>
    <col min="10250" max="10250" width="9.6640625" style="48" customWidth="1"/>
    <col min="10251" max="10257" width="9.33203125" style="48" bestFit="1" customWidth="1"/>
    <col min="10258" max="10258" width="4" style="48" customWidth="1"/>
    <col min="10259" max="10260" width="8.88671875" style="48"/>
    <col min="10261" max="10261" width="13.6640625" style="48" customWidth="1"/>
    <col min="10262" max="10262" width="10.6640625" style="48" customWidth="1"/>
    <col min="10263" max="10263" width="6.6640625" style="48" customWidth="1"/>
    <col min="10264" max="10264" width="9.33203125" style="48" bestFit="1" customWidth="1"/>
    <col min="10265" max="10497" width="8.88671875" style="48"/>
    <col min="10498" max="10498" width="5.33203125" style="48" customWidth="1"/>
    <col min="10499" max="10499" width="6.33203125" style="48" customWidth="1"/>
    <col min="10500" max="10500" width="8.109375" style="48" customWidth="1"/>
    <col min="10501" max="10505" width="9.33203125" style="48" bestFit="1" customWidth="1"/>
    <col min="10506" max="10506" width="9.6640625" style="48" customWidth="1"/>
    <col min="10507" max="10513" width="9.33203125" style="48" bestFit="1" customWidth="1"/>
    <col min="10514" max="10514" width="4" style="48" customWidth="1"/>
    <col min="10515" max="10516" width="8.88671875" style="48"/>
    <col min="10517" max="10517" width="13.6640625" style="48" customWidth="1"/>
    <col min="10518" max="10518" width="10.6640625" style="48" customWidth="1"/>
    <col min="10519" max="10519" width="6.6640625" style="48" customWidth="1"/>
    <col min="10520" max="10520" width="9.33203125" style="48" bestFit="1" customWidth="1"/>
    <col min="10521" max="10753" width="8.88671875" style="48"/>
    <col min="10754" max="10754" width="5.33203125" style="48" customWidth="1"/>
    <col min="10755" max="10755" width="6.33203125" style="48" customWidth="1"/>
    <col min="10756" max="10756" width="8.109375" style="48" customWidth="1"/>
    <col min="10757" max="10761" width="9.33203125" style="48" bestFit="1" customWidth="1"/>
    <col min="10762" max="10762" width="9.6640625" style="48" customWidth="1"/>
    <col min="10763" max="10769" width="9.33203125" style="48" bestFit="1" customWidth="1"/>
    <col min="10770" max="10770" width="4" style="48" customWidth="1"/>
    <col min="10771" max="10772" width="8.88671875" style="48"/>
    <col min="10773" max="10773" width="13.6640625" style="48" customWidth="1"/>
    <col min="10774" max="10774" width="10.6640625" style="48" customWidth="1"/>
    <col min="10775" max="10775" width="6.6640625" style="48" customWidth="1"/>
    <col min="10776" max="10776" width="9.33203125" style="48" bestFit="1" customWidth="1"/>
    <col min="10777" max="11009" width="8.88671875" style="48"/>
    <col min="11010" max="11010" width="5.33203125" style="48" customWidth="1"/>
    <col min="11011" max="11011" width="6.33203125" style="48" customWidth="1"/>
    <col min="11012" max="11012" width="8.109375" style="48" customWidth="1"/>
    <col min="11013" max="11017" width="9.33203125" style="48" bestFit="1" customWidth="1"/>
    <col min="11018" max="11018" width="9.6640625" style="48" customWidth="1"/>
    <col min="11019" max="11025" width="9.33203125" style="48" bestFit="1" customWidth="1"/>
    <col min="11026" max="11026" width="4" style="48" customWidth="1"/>
    <col min="11027" max="11028" width="8.88671875" style="48"/>
    <col min="11029" max="11029" width="13.6640625" style="48" customWidth="1"/>
    <col min="11030" max="11030" width="10.6640625" style="48" customWidth="1"/>
    <col min="11031" max="11031" width="6.6640625" style="48" customWidth="1"/>
    <col min="11032" max="11032" width="9.33203125" style="48" bestFit="1" customWidth="1"/>
    <col min="11033" max="11265" width="8.88671875" style="48"/>
    <col min="11266" max="11266" width="5.33203125" style="48" customWidth="1"/>
    <col min="11267" max="11267" width="6.33203125" style="48" customWidth="1"/>
    <col min="11268" max="11268" width="8.109375" style="48" customWidth="1"/>
    <col min="11269" max="11273" width="9.33203125" style="48" bestFit="1" customWidth="1"/>
    <col min="11274" max="11274" width="9.6640625" style="48" customWidth="1"/>
    <col min="11275" max="11281" width="9.33203125" style="48" bestFit="1" customWidth="1"/>
    <col min="11282" max="11282" width="4" style="48" customWidth="1"/>
    <col min="11283" max="11284" width="8.88671875" style="48"/>
    <col min="11285" max="11285" width="13.6640625" style="48" customWidth="1"/>
    <col min="11286" max="11286" width="10.6640625" style="48" customWidth="1"/>
    <col min="11287" max="11287" width="6.6640625" style="48" customWidth="1"/>
    <col min="11288" max="11288" width="9.33203125" style="48" bestFit="1" customWidth="1"/>
    <col min="11289" max="11521" width="8.88671875" style="48"/>
    <col min="11522" max="11522" width="5.33203125" style="48" customWidth="1"/>
    <col min="11523" max="11523" width="6.33203125" style="48" customWidth="1"/>
    <col min="11524" max="11524" width="8.109375" style="48" customWidth="1"/>
    <col min="11525" max="11529" width="9.33203125" style="48" bestFit="1" customWidth="1"/>
    <col min="11530" max="11530" width="9.6640625" style="48" customWidth="1"/>
    <col min="11531" max="11537" width="9.33203125" style="48" bestFit="1" customWidth="1"/>
    <col min="11538" max="11538" width="4" style="48" customWidth="1"/>
    <col min="11539" max="11540" width="8.88671875" style="48"/>
    <col min="11541" max="11541" width="13.6640625" style="48" customWidth="1"/>
    <col min="11542" max="11542" width="10.6640625" style="48" customWidth="1"/>
    <col min="11543" max="11543" width="6.6640625" style="48" customWidth="1"/>
    <col min="11544" max="11544" width="9.33203125" style="48" bestFit="1" customWidth="1"/>
    <col min="11545" max="11777" width="8.88671875" style="48"/>
    <col min="11778" max="11778" width="5.33203125" style="48" customWidth="1"/>
    <col min="11779" max="11779" width="6.33203125" style="48" customWidth="1"/>
    <col min="11780" max="11780" width="8.109375" style="48" customWidth="1"/>
    <col min="11781" max="11785" width="9.33203125" style="48" bestFit="1" customWidth="1"/>
    <col min="11786" max="11786" width="9.6640625" style="48" customWidth="1"/>
    <col min="11787" max="11793" width="9.33203125" style="48" bestFit="1" customWidth="1"/>
    <col min="11794" max="11794" width="4" style="48" customWidth="1"/>
    <col min="11795" max="11796" width="8.88671875" style="48"/>
    <col min="11797" max="11797" width="13.6640625" style="48" customWidth="1"/>
    <col min="11798" max="11798" width="10.6640625" style="48" customWidth="1"/>
    <col min="11799" max="11799" width="6.6640625" style="48" customWidth="1"/>
    <col min="11800" max="11800" width="9.33203125" style="48" bestFit="1" customWidth="1"/>
    <col min="11801" max="12033" width="8.88671875" style="48"/>
    <col min="12034" max="12034" width="5.33203125" style="48" customWidth="1"/>
    <col min="12035" max="12035" width="6.33203125" style="48" customWidth="1"/>
    <col min="12036" max="12036" width="8.109375" style="48" customWidth="1"/>
    <col min="12037" max="12041" width="9.33203125" style="48" bestFit="1" customWidth="1"/>
    <col min="12042" max="12042" width="9.6640625" style="48" customWidth="1"/>
    <col min="12043" max="12049" width="9.33203125" style="48" bestFit="1" customWidth="1"/>
    <col min="12050" max="12050" width="4" style="48" customWidth="1"/>
    <col min="12051" max="12052" width="8.88671875" style="48"/>
    <col min="12053" max="12053" width="13.6640625" style="48" customWidth="1"/>
    <col min="12054" max="12054" width="10.6640625" style="48" customWidth="1"/>
    <col min="12055" max="12055" width="6.6640625" style="48" customWidth="1"/>
    <col min="12056" max="12056" width="9.33203125" style="48" bestFit="1" customWidth="1"/>
    <col min="12057" max="12289" width="8.88671875" style="48"/>
    <col min="12290" max="12290" width="5.33203125" style="48" customWidth="1"/>
    <col min="12291" max="12291" width="6.33203125" style="48" customWidth="1"/>
    <col min="12292" max="12292" width="8.109375" style="48" customWidth="1"/>
    <col min="12293" max="12297" width="9.33203125" style="48" bestFit="1" customWidth="1"/>
    <col min="12298" max="12298" width="9.6640625" style="48" customWidth="1"/>
    <col min="12299" max="12305" width="9.33203125" style="48" bestFit="1" customWidth="1"/>
    <col min="12306" max="12306" width="4" style="48" customWidth="1"/>
    <col min="12307" max="12308" width="8.88671875" style="48"/>
    <col min="12309" max="12309" width="13.6640625" style="48" customWidth="1"/>
    <col min="12310" max="12310" width="10.6640625" style="48" customWidth="1"/>
    <col min="12311" max="12311" width="6.6640625" style="48" customWidth="1"/>
    <col min="12312" max="12312" width="9.33203125" style="48" bestFit="1" customWidth="1"/>
    <col min="12313" max="12545" width="8.88671875" style="48"/>
    <col min="12546" max="12546" width="5.33203125" style="48" customWidth="1"/>
    <col min="12547" max="12547" width="6.33203125" style="48" customWidth="1"/>
    <col min="12548" max="12548" width="8.109375" style="48" customWidth="1"/>
    <col min="12549" max="12553" width="9.33203125" style="48" bestFit="1" customWidth="1"/>
    <col min="12554" max="12554" width="9.6640625" style="48" customWidth="1"/>
    <col min="12555" max="12561" width="9.33203125" style="48" bestFit="1" customWidth="1"/>
    <col min="12562" max="12562" width="4" style="48" customWidth="1"/>
    <col min="12563" max="12564" width="8.88671875" style="48"/>
    <col min="12565" max="12565" width="13.6640625" style="48" customWidth="1"/>
    <col min="12566" max="12566" width="10.6640625" style="48" customWidth="1"/>
    <col min="12567" max="12567" width="6.6640625" style="48" customWidth="1"/>
    <col min="12568" max="12568" width="9.33203125" style="48" bestFit="1" customWidth="1"/>
    <col min="12569" max="12801" width="8.88671875" style="48"/>
    <col min="12802" max="12802" width="5.33203125" style="48" customWidth="1"/>
    <col min="12803" max="12803" width="6.33203125" style="48" customWidth="1"/>
    <col min="12804" max="12804" width="8.109375" style="48" customWidth="1"/>
    <col min="12805" max="12809" width="9.33203125" style="48" bestFit="1" customWidth="1"/>
    <col min="12810" max="12810" width="9.6640625" style="48" customWidth="1"/>
    <col min="12811" max="12817" width="9.33203125" style="48" bestFit="1" customWidth="1"/>
    <col min="12818" max="12818" width="4" style="48" customWidth="1"/>
    <col min="12819" max="12820" width="8.88671875" style="48"/>
    <col min="12821" max="12821" width="13.6640625" style="48" customWidth="1"/>
    <col min="12822" max="12822" width="10.6640625" style="48" customWidth="1"/>
    <col min="12823" max="12823" width="6.6640625" style="48" customWidth="1"/>
    <col min="12824" max="12824" width="9.33203125" style="48" bestFit="1" customWidth="1"/>
    <col min="12825" max="13057" width="8.88671875" style="48"/>
    <col min="13058" max="13058" width="5.33203125" style="48" customWidth="1"/>
    <col min="13059" max="13059" width="6.33203125" style="48" customWidth="1"/>
    <col min="13060" max="13060" width="8.109375" style="48" customWidth="1"/>
    <col min="13061" max="13065" width="9.33203125" style="48" bestFit="1" customWidth="1"/>
    <col min="13066" max="13066" width="9.6640625" style="48" customWidth="1"/>
    <col min="13067" max="13073" width="9.33203125" style="48" bestFit="1" customWidth="1"/>
    <col min="13074" max="13074" width="4" style="48" customWidth="1"/>
    <col min="13075" max="13076" width="8.88671875" style="48"/>
    <col min="13077" max="13077" width="13.6640625" style="48" customWidth="1"/>
    <col min="13078" max="13078" width="10.6640625" style="48" customWidth="1"/>
    <col min="13079" max="13079" width="6.6640625" style="48" customWidth="1"/>
    <col min="13080" max="13080" width="9.33203125" style="48" bestFit="1" customWidth="1"/>
    <col min="13081" max="13313" width="8.88671875" style="48"/>
    <col min="13314" max="13314" width="5.33203125" style="48" customWidth="1"/>
    <col min="13315" max="13315" width="6.33203125" style="48" customWidth="1"/>
    <col min="13316" max="13316" width="8.109375" style="48" customWidth="1"/>
    <col min="13317" max="13321" width="9.33203125" style="48" bestFit="1" customWidth="1"/>
    <col min="13322" max="13322" width="9.6640625" style="48" customWidth="1"/>
    <col min="13323" max="13329" width="9.33203125" style="48" bestFit="1" customWidth="1"/>
    <col min="13330" max="13330" width="4" style="48" customWidth="1"/>
    <col min="13331" max="13332" width="8.88671875" style="48"/>
    <col min="13333" max="13333" width="13.6640625" style="48" customWidth="1"/>
    <col min="13334" max="13334" width="10.6640625" style="48" customWidth="1"/>
    <col min="13335" max="13335" width="6.6640625" style="48" customWidth="1"/>
    <col min="13336" max="13336" width="9.33203125" style="48" bestFit="1" customWidth="1"/>
    <col min="13337" max="13569" width="8.88671875" style="48"/>
    <col min="13570" max="13570" width="5.33203125" style="48" customWidth="1"/>
    <col min="13571" max="13571" width="6.33203125" style="48" customWidth="1"/>
    <col min="13572" max="13572" width="8.109375" style="48" customWidth="1"/>
    <col min="13573" max="13577" width="9.33203125" style="48" bestFit="1" customWidth="1"/>
    <col min="13578" max="13578" width="9.6640625" style="48" customWidth="1"/>
    <col min="13579" max="13585" width="9.33203125" style="48" bestFit="1" customWidth="1"/>
    <col min="13586" max="13586" width="4" style="48" customWidth="1"/>
    <col min="13587" max="13588" width="8.88671875" style="48"/>
    <col min="13589" max="13589" width="13.6640625" style="48" customWidth="1"/>
    <col min="13590" max="13590" width="10.6640625" style="48" customWidth="1"/>
    <col min="13591" max="13591" width="6.6640625" style="48" customWidth="1"/>
    <col min="13592" max="13592" width="9.33203125" style="48" bestFit="1" customWidth="1"/>
    <col min="13593" max="13825" width="8.88671875" style="48"/>
    <col min="13826" max="13826" width="5.33203125" style="48" customWidth="1"/>
    <col min="13827" max="13827" width="6.33203125" style="48" customWidth="1"/>
    <col min="13828" max="13828" width="8.109375" style="48" customWidth="1"/>
    <col min="13829" max="13833" width="9.33203125" style="48" bestFit="1" customWidth="1"/>
    <col min="13834" max="13834" width="9.6640625" style="48" customWidth="1"/>
    <col min="13835" max="13841" width="9.33203125" style="48" bestFit="1" customWidth="1"/>
    <col min="13842" max="13842" width="4" style="48" customWidth="1"/>
    <col min="13843" max="13844" width="8.88671875" style="48"/>
    <col min="13845" max="13845" width="13.6640625" style="48" customWidth="1"/>
    <col min="13846" max="13846" width="10.6640625" style="48" customWidth="1"/>
    <col min="13847" max="13847" width="6.6640625" style="48" customWidth="1"/>
    <col min="13848" max="13848" width="9.33203125" style="48" bestFit="1" customWidth="1"/>
    <col min="13849" max="14081" width="8.88671875" style="48"/>
    <col min="14082" max="14082" width="5.33203125" style="48" customWidth="1"/>
    <col min="14083" max="14083" width="6.33203125" style="48" customWidth="1"/>
    <col min="14084" max="14084" width="8.109375" style="48" customWidth="1"/>
    <col min="14085" max="14089" width="9.33203125" style="48" bestFit="1" customWidth="1"/>
    <col min="14090" max="14090" width="9.6640625" style="48" customWidth="1"/>
    <col min="14091" max="14097" width="9.33203125" style="48" bestFit="1" customWidth="1"/>
    <col min="14098" max="14098" width="4" style="48" customWidth="1"/>
    <col min="14099" max="14100" width="8.88671875" style="48"/>
    <col min="14101" max="14101" width="13.6640625" style="48" customWidth="1"/>
    <col min="14102" max="14102" width="10.6640625" style="48" customWidth="1"/>
    <col min="14103" max="14103" width="6.6640625" style="48" customWidth="1"/>
    <col min="14104" max="14104" width="9.33203125" style="48" bestFit="1" customWidth="1"/>
    <col min="14105" max="14337" width="8.88671875" style="48"/>
    <col min="14338" max="14338" width="5.33203125" style="48" customWidth="1"/>
    <col min="14339" max="14339" width="6.33203125" style="48" customWidth="1"/>
    <col min="14340" max="14340" width="8.109375" style="48" customWidth="1"/>
    <col min="14341" max="14345" width="9.33203125" style="48" bestFit="1" customWidth="1"/>
    <col min="14346" max="14346" width="9.6640625" style="48" customWidth="1"/>
    <col min="14347" max="14353" width="9.33203125" style="48" bestFit="1" customWidth="1"/>
    <col min="14354" max="14354" width="4" style="48" customWidth="1"/>
    <col min="14355" max="14356" width="8.88671875" style="48"/>
    <col min="14357" max="14357" width="13.6640625" style="48" customWidth="1"/>
    <col min="14358" max="14358" width="10.6640625" style="48" customWidth="1"/>
    <col min="14359" max="14359" width="6.6640625" style="48" customWidth="1"/>
    <col min="14360" max="14360" width="9.33203125" style="48" bestFit="1" customWidth="1"/>
    <col min="14361" max="14593" width="8.88671875" style="48"/>
    <col min="14594" max="14594" width="5.33203125" style="48" customWidth="1"/>
    <col min="14595" max="14595" width="6.33203125" style="48" customWidth="1"/>
    <col min="14596" max="14596" width="8.109375" style="48" customWidth="1"/>
    <col min="14597" max="14601" width="9.33203125" style="48" bestFit="1" customWidth="1"/>
    <col min="14602" max="14602" width="9.6640625" style="48" customWidth="1"/>
    <col min="14603" max="14609" width="9.33203125" style="48" bestFit="1" customWidth="1"/>
    <col min="14610" max="14610" width="4" style="48" customWidth="1"/>
    <col min="14611" max="14612" width="8.88671875" style="48"/>
    <col min="14613" max="14613" width="13.6640625" style="48" customWidth="1"/>
    <col min="14614" max="14614" width="10.6640625" style="48" customWidth="1"/>
    <col min="14615" max="14615" width="6.6640625" style="48" customWidth="1"/>
    <col min="14616" max="14616" width="9.33203125" style="48" bestFit="1" customWidth="1"/>
    <col min="14617" max="14849" width="8.88671875" style="48"/>
    <col min="14850" max="14850" width="5.33203125" style="48" customWidth="1"/>
    <col min="14851" max="14851" width="6.33203125" style="48" customWidth="1"/>
    <col min="14852" max="14852" width="8.109375" style="48" customWidth="1"/>
    <col min="14853" max="14857" width="9.33203125" style="48" bestFit="1" customWidth="1"/>
    <col min="14858" max="14858" width="9.6640625" style="48" customWidth="1"/>
    <col min="14859" max="14865" width="9.33203125" style="48" bestFit="1" customWidth="1"/>
    <col min="14866" max="14866" width="4" style="48" customWidth="1"/>
    <col min="14867" max="14868" width="8.88671875" style="48"/>
    <col min="14869" max="14869" width="13.6640625" style="48" customWidth="1"/>
    <col min="14870" max="14870" width="10.6640625" style="48" customWidth="1"/>
    <col min="14871" max="14871" width="6.6640625" style="48" customWidth="1"/>
    <col min="14872" max="14872" width="9.33203125" style="48" bestFit="1" customWidth="1"/>
    <col min="14873" max="15105" width="8.88671875" style="48"/>
    <col min="15106" max="15106" width="5.33203125" style="48" customWidth="1"/>
    <col min="15107" max="15107" width="6.33203125" style="48" customWidth="1"/>
    <col min="15108" max="15108" width="8.109375" style="48" customWidth="1"/>
    <col min="15109" max="15113" width="9.33203125" style="48" bestFit="1" customWidth="1"/>
    <col min="15114" max="15114" width="9.6640625" style="48" customWidth="1"/>
    <col min="15115" max="15121" width="9.33203125" style="48" bestFit="1" customWidth="1"/>
    <col min="15122" max="15122" width="4" style="48" customWidth="1"/>
    <col min="15123" max="15124" width="8.88671875" style="48"/>
    <col min="15125" max="15125" width="13.6640625" style="48" customWidth="1"/>
    <col min="15126" max="15126" width="10.6640625" style="48" customWidth="1"/>
    <col min="15127" max="15127" width="6.6640625" style="48" customWidth="1"/>
    <col min="15128" max="15128" width="9.33203125" style="48" bestFit="1" customWidth="1"/>
    <col min="15129" max="15361" width="8.88671875" style="48"/>
    <col min="15362" max="15362" width="5.33203125" style="48" customWidth="1"/>
    <col min="15363" max="15363" width="6.33203125" style="48" customWidth="1"/>
    <col min="15364" max="15364" width="8.109375" style="48" customWidth="1"/>
    <col min="15365" max="15369" width="9.33203125" style="48" bestFit="1" customWidth="1"/>
    <col min="15370" max="15370" width="9.6640625" style="48" customWidth="1"/>
    <col min="15371" max="15377" width="9.33203125" style="48" bestFit="1" customWidth="1"/>
    <col min="15378" max="15378" width="4" style="48" customWidth="1"/>
    <col min="15379" max="15380" width="8.88671875" style="48"/>
    <col min="15381" max="15381" width="13.6640625" style="48" customWidth="1"/>
    <col min="15382" max="15382" width="10.6640625" style="48" customWidth="1"/>
    <col min="15383" max="15383" width="6.6640625" style="48" customWidth="1"/>
    <col min="15384" max="15384" width="9.33203125" style="48" bestFit="1" customWidth="1"/>
    <col min="15385" max="15617" width="8.88671875" style="48"/>
    <col min="15618" max="15618" width="5.33203125" style="48" customWidth="1"/>
    <col min="15619" max="15619" width="6.33203125" style="48" customWidth="1"/>
    <col min="15620" max="15620" width="8.109375" style="48" customWidth="1"/>
    <col min="15621" max="15625" width="9.33203125" style="48" bestFit="1" customWidth="1"/>
    <col min="15626" max="15626" width="9.6640625" style="48" customWidth="1"/>
    <col min="15627" max="15633" width="9.33203125" style="48" bestFit="1" customWidth="1"/>
    <col min="15634" max="15634" width="4" style="48" customWidth="1"/>
    <col min="15635" max="15636" width="8.88671875" style="48"/>
    <col min="15637" max="15637" width="13.6640625" style="48" customWidth="1"/>
    <col min="15638" max="15638" width="10.6640625" style="48" customWidth="1"/>
    <col min="15639" max="15639" width="6.6640625" style="48" customWidth="1"/>
    <col min="15640" max="15640" width="9.33203125" style="48" bestFit="1" customWidth="1"/>
    <col min="15641" max="15873" width="8.88671875" style="48"/>
    <col min="15874" max="15874" width="5.33203125" style="48" customWidth="1"/>
    <col min="15875" max="15875" width="6.33203125" style="48" customWidth="1"/>
    <col min="15876" max="15876" width="8.109375" style="48" customWidth="1"/>
    <col min="15877" max="15881" width="9.33203125" style="48" bestFit="1" customWidth="1"/>
    <col min="15882" max="15882" width="9.6640625" style="48" customWidth="1"/>
    <col min="15883" max="15889" width="9.33203125" style="48" bestFit="1" customWidth="1"/>
    <col min="15890" max="15890" width="4" style="48" customWidth="1"/>
    <col min="15891" max="15892" width="8.88671875" style="48"/>
    <col min="15893" max="15893" width="13.6640625" style="48" customWidth="1"/>
    <col min="15894" max="15894" width="10.6640625" style="48" customWidth="1"/>
    <col min="15895" max="15895" width="6.6640625" style="48" customWidth="1"/>
    <col min="15896" max="15896" width="9.33203125" style="48" bestFit="1" customWidth="1"/>
    <col min="15897" max="16129" width="8.88671875" style="48"/>
    <col min="16130" max="16130" width="5.33203125" style="48" customWidth="1"/>
    <col min="16131" max="16131" width="6.33203125" style="48" customWidth="1"/>
    <col min="16132" max="16132" width="8.109375" style="48" customWidth="1"/>
    <col min="16133" max="16137" width="9.33203125" style="48" bestFit="1" customWidth="1"/>
    <col min="16138" max="16138" width="9.6640625" style="48" customWidth="1"/>
    <col min="16139" max="16145" width="9.33203125" style="48" bestFit="1" customWidth="1"/>
    <col min="16146" max="16146" width="4" style="48" customWidth="1"/>
    <col min="16147" max="16148" width="8.88671875" style="48"/>
    <col min="16149" max="16149" width="13.6640625" style="48" customWidth="1"/>
    <col min="16150" max="16150" width="10.6640625" style="48" customWidth="1"/>
    <col min="16151" max="16151" width="6.6640625" style="48" customWidth="1"/>
    <col min="16152" max="16152" width="9.33203125" style="48" bestFit="1" customWidth="1"/>
    <col min="16153" max="16384" width="8.88671875" style="48"/>
  </cols>
  <sheetData>
    <row r="1" spans="1:51" ht="33" customHeight="1" x14ac:dyDescent="0.25">
      <c r="A1" s="135" t="s">
        <v>16</v>
      </c>
      <c r="B1" s="136"/>
      <c r="C1" s="136"/>
      <c r="D1" s="136"/>
      <c r="E1" s="136"/>
      <c r="F1" s="136"/>
      <c r="G1" s="136"/>
      <c r="H1" s="136"/>
      <c r="I1" s="136"/>
      <c r="J1" s="136"/>
    </row>
    <row r="3" spans="1:51" ht="15" x14ac:dyDescent="0.25">
      <c r="A3" s="48" t="s">
        <v>17</v>
      </c>
      <c r="C3" s="137"/>
      <c r="D3" s="137"/>
      <c r="E3" s="137"/>
      <c r="G3" s="48" t="s">
        <v>18</v>
      </c>
      <c r="I3" s="137"/>
      <c r="J3" s="137"/>
      <c r="K3" s="137"/>
      <c r="M3" s="48" t="s">
        <v>19</v>
      </c>
      <c r="O3" s="138"/>
      <c r="P3" s="137"/>
      <c r="S3" s="139" t="s">
        <v>20</v>
      </c>
      <c r="T3" s="140"/>
      <c r="U3" s="140"/>
      <c r="V3" s="140"/>
      <c r="W3" s="141"/>
      <c r="X3" s="49" t="s">
        <v>21</v>
      </c>
    </row>
    <row r="4" spans="1:51" x14ac:dyDescent="0.25">
      <c r="S4" s="133" t="s">
        <v>22</v>
      </c>
      <c r="T4" s="134"/>
      <c r="U4" s="134"/>
      <c r="V4" s="50" t="str">
        <f>P5</f>
        <v>M12</v>
      </c>
      <c r="W4" s="51"/>
      <c r="X4" s="52" t="s">
        <v>23</v>
      </c>
    </row>
    <row r="5" spans="1:51" x14ac:dyDescent="0.25">
      <c r="A5" s="142"/>
      <c r="B5" s="130"/>
      <c r="C5" s="130"/>
      <c r="D5" s="131"/>
      <c r="E5" s="125" t="s">
        <v>24</v>
      </c>
      <c r="F5" s="125" t="s">
        <v>25</v>
      </c>
      <c r="G5" s="125" t="s">
        <v>26</v>
      </c>
      <c r="H5" s="125" t="s">
        <v>27</v>
      </c>
      <c r="I5" s="125" t="s">
        <v>28</v>
      </c>
      <c r="J5" s="125" t="s">
        <v>29</v>
      </c>
      <c r="K5" s="125" t="s">
        <v>30</v>
      </c>
      <c r="L5" s="125" t="s">
        <v>31</v>
      </c>
      <c r="M5" s="125" t="s">
        <v>32</v>
      </c>
      <c r="N5" s="125" t="s">
        <v>33</v>
      </c>
      <c r="O5" s="54" t="s">
        <v>34</v>
      </c>
      <c r="P5" s="54" t="s">
        <v>35</v>
      </c>
      <c r="Q5" s="55" t="s">
        <v>36</v>
      </c>
      <c r="R5" s="56"/>
      <c r="S5" s="57"/>
      <c r="T5" s="58"/>
      <c r="U5" s="58"/>
      <c r="V5" s="58"/>
      <c r="W5" s="59"/>
      <c r="X5" s="60"/>
    </row>
    <row r="6" spans="1:51" x14ac:dyDescent="0.25">
      <c r="A6" s="109"/>
      <c r="B6" s="53"/>
      <c r="C6" s="110"/>
      <c r="D6" s="111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9"/>
      <c r="R6" s="61"/>
      <c r="S6" s="62"/>
      <c r="T6" s="63"/>
      <c r="U6" s="63"/>
      <c r="V6" s="63"/>
      <c r="W6" s="64"/>
      <c r="X6" s="65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</row>
    <row r="7" spans="1:51" x14ac:dyDescent="0.25">
      <c r="A7" s="132" t="s">
        <v>37</v>
      </c>
      <c r="B7" s="130" t="s">
        <v>38</v>
      </c>
      <c r="C7" s="130"/>
      <c r="D7" s="131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66"/>
      <c r="P7" s="67"/>
      <c r="Q7" s="118">
        <f>SUM(Q9:Q11)</f>
        <v>0</v>
      </c>
      <c r="R7" s="63"/>
      <c r="S7" s="62" t="s">
        <v>39</v>
      </c>
      <c r="T7" s="63"/>
      <c r="U7" s="63"/>
      <c r="V7" s="63">
        <f>Q7</f>
        <v>0</v>
      </c>
      <c r="W7" s="68" t="e">
        <f>income/income</f>
        <v>#DIV/0!</v>
      </c>
      <c r="X7" s="69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</row>
    <row r="8" spans="1:51" x14ac:dyDescent="0.25">
      <c r="A8" s="132"/>
      <c r="B8" s="130"/>
      <c r="C8" s="130"/>
      <c r="D8" s="131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70"/>
      <c r="P8" s="71"/>
      <c r="Q8" s="72"/>
      <c r="R8" s="63"/>
      <c r="S8" s="62"/>
      <c r="T8" s="63"/>
      <c r="U8" s="63"/>
      <c r="V8" s="63"/>
      <c r="W8" s="68"/>
      <c r="X8" s="69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</row>
    <row r="9" spans="1:51" x14ac:dyDescent="0.25">
      <c r="A9" s="132" t="s">
        <v>40</v>
      </c>
      <c r="B9" s="130"/>
      <c r="C9" s="130"/>
      <c r="D9" s="131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73"/>
      <c r="P9" s="74"/>
      <c r="Q9" s="72">
        <f>SUM(E9:P9)</f>
        <v>0</v>
      </c>
      <c r="R9" s="63"/>
      <c r="S9" s="62"/>
      <c r="T9" s="63"/>
      <c r="U9" s="63"/>
      <c r="V9" s="63"/>
      <c r="W9" s="68"/>
      <c r="X9" s="69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</row>
    <row r="10" spans="1:51" x14ac:dyDescent="0.25">
      <c r="A10" s="132" t="s">
        <v>41</v>
      </c>
      <c r="B10" s="130"/>
      <c r="C10" s="130"/>
      <c r="D10" s="131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73"/>
      <c r="P10" s="74"/>
      <c r="Q10" s="72">
        <f>SUM(E10:P10)</f>
        <v>0</v>
      </c>
      <c r="R10" s="63"/>
      <c r="S10" s="75"/>
      <c r="T10" s="63"/>
      <c r="U10" s="63"/>
      <c r="V10" s="63"/>
      <c r="W10" s="68"/>
      <c r="X10" s="69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</row>
    <row r="11" spans="1:51" x14ac:dyDescent="0.25">
      <c r="A11" s="132" t="s">
        <v>42</v>
      </c>
      <c r="B11" s="130"/>
      <c r="C11" s="130"/>
      <c r="D11" s="131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73"/>
      <c r="P11" s="74"/>
      <c r="Q11" s="72">
        <f>SUM(E11:P11)</f>
        <v>0</v>
      </c>
      <c r="R11" s="63"/>
      <c r="S11" s="76" t="s">
        <v>43</v>
      </c>
      <c r="T11" s="63"/>
      <c r="U11" s="63"/>
      <c r="V11" s="63"/>
      <c r="W11" s="68"/>
      <c r="X11" s="69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</row>
    <row r="12" spans="1:51" x14ac:dyDescent="0.25">
      <c r="A12" s="129" t="s">
        <v>44</v>
      </c>
      <c r="B12" s="130"/>
      <c r="C12" s="130"/>
      <c r="D12" s="131"/>
      <c r="E12" s="116"/>
      <c r="F12" s="115"/>
      <c r="G12" s="115"/>
      <c r="H12" s="115"/>
      <c r="I12" s="115"/>
      <c r="J12" s="115"/>
      <c r="K12" s="115"/>
      <c r="L12" s="115"/>
      <c r="M12" s="115"/>
      <c r="N12" s="115"/>
      <c r="O12" s="73"/>
      <c r="P12" s="74"/>
      <c r="Q12" s="72">
        <f t="shared" ref="Q12:Q15" si="0">SUM(E12:P12)</f>
        <v>0</v>
      </c>
      <c r="R12" s="63"/>
      <c r="S12" s="76" t="s">
        <v>45</v>
      </c>
      <c r="T12" s="63"/>
      <c r="U12" s="63">
        <v>0</v>
      </c>
      <c r="V12" s="63"/>
      <c r="W12" s="68"/>
      <c r="X12" s="69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</row>
    <row r="13" spans="1:51" x14ac:dyDescent="0.25">
      <c r="A13" s="132" t="s">
        <v>46</v>
      </c>
      <c r="B13" s="130"/>
      <c r="C13" s="130"/>
      <c r="D13" s="131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77"/>
      <c r="P13" s="78"/>
      <c r="Q13" s="72">
        <f t="shared" si="0"/>
        <v>0</v>
      </c>
      <c r="R13" s="63"/>
      <c r="S13" s="76" t="s">
        <v>47</v>
      </c>
      <c r="T13" s="63"/>
      <c r="U13" s="79">
        <f>Q21</f>
        <v>0</v>
      </c>
      <c r="V13" s="63"/>
      <c r="W13" s="68" t="e">
        <f>U13/income</f>
        <v>#DIV/0!</v>
      </c>
      <c r="X13" s="69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</row>
    <row r="14" spans="1:51" x14ac:dyDescent="0.25">
      <c r="A14" s="132" t="s">
        <v>48</v>
      </c>
      <c r="B14" s="130"/>
      <c r="C14" s="130"/>
      <c r="D14" s="131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77"/>
      <c r="P14" s="78"/>
      <c r="Q14" s="72">
        <f t="shared" si="0"/>
        <v>0</v>
      </c>
      <c r="R14" s="63"/>
      <c r="S14" s="76" t="s">
        <v>49</v>
      </c>
      <c r="T14" s="63"/>
      <c r="U14" s="63">
        <f>+Q23</f>
        <v>0</v>
      </c>
      <c r="V14" s="63"/>
      <c r="W14" s="68" t="e">
        <f>U14/income</f>
        <v>#DIV/0!</v>
      </c>
      <c r="X14" s="69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</row>
    <row r="15" spans="1:51" x14ac:dyDescent="0.25">
      <c r="A15" s="146" t="s">
        <v>50</v>
      </c>
      <c r="B15" s="130"/>
      <c r="C15" s="130"/>
      <c r="D15" s="117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73"/>
      <c r="P15" s="74"/>
      <c r="Q15" s="72">
        <f t="shared" si="0"/>
        <v>0</v>
      </c>
      <c r="R15" s="63"/>
      <c r="S15" s="76" t="s">
        <v>51</v>
      </c>
      <c r="T15" s="63"/>
      <c r="U15" s="63">
        <v>0</v>
      </c>
      <c r="V15" s="63"/>
      <c r="W15" s="68"/>
      <c r="X15" s="69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</row>
    <row r="16" spans="1:51" x14ac:dyDescent="0.25">
      <c r="A16" s="132" t="s">
        <v>52</v>
      </c>
      <c r="B16" s="130"/>
      <c r="C16" s="130"/>
      <c r="D16" s="131"/>
      <c r="E16" s="77" t="s">
        <v>52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8"/>
      <c r="Q16" s="72"/>
      <c r="R16" s="63"/>
      <c r="S16" s="62"/>
      <c r="T16" s="63"/>
      <c r="U16" s="63"/>
      <c r="V16" s="63"/>
      <c r="W16" s="68"/>
      <c r="X16" s="69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</row>
    <row r="17" spans="1:51" x14ac:dyDescent="0.25">
      <c r="A17" s="53"/>
      <c r="B17" s="80"/>
      <c r="C17" s="80"/>
      <c r="D17" s="53"/>
      <c r="E17" s="81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81"/>
      <c r="R17" s="63"/>
      <c r="S17" s="76" t="s">
        <v>43</v>
      </c>
      <c r="T17" s="63"/>
      <c r="U17" s="63"/>
      <c r="V17" s="63">
        <f>U12+U13+U14-U15</f>
        <v>0</v>
      </c>
      <c r="W17" s="68" t="e">
        <f>V17/income</f>
        <v>#DIV/0!</v>
      </c>
      <c r="X17" s="69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</row>
    <row r="18" spans="1:51" ht="21.75" customHeight="1" x14ac:dyDescent="0.7">
      <c r="A18" s="82" t="s">
        <v>53</v>
      </c>
      <c r="B18" s="83"/>
      <c r="C18" s="84"/>
      <c r="D18" s="83"/>
      <c r="E18" s="85">
        <f t="shared" ref="E18:Q18" si="1">SUM(E9:E15)</f>
        <v>0</v>
      </c>
      <c r="F18" s="85">
        <f t="shared" si="1"/>
        <v>0</v>
      </c>
      <c r="G18" s="85">
        <f t="shared" si="1"/>
        <v>0</v>
      </c>
      <c r="H18" s="85">
        <f t="shared" si="1"/>
        <v>0</v>
      </c>
      <c r="I18" s="85">
        <f t="shared" si="1"/>
        <v>0</v>
      </c>
      <c r="J18" s="85">
        <f t="shared" si="1"/>
        <v>0</v>
      </c>
      <c r="K18" s="85">
        <f t="shared" si="1"/>
        <v>0</v>
      </c>
      <c r="L18" s="85">
        <f t="shared" si="1"/>
        <v>0</v>
      </c>
      <c r="M18" s="85">
        <f t="shared" si="1"/>
        <v>0</v>
      </c>
      <c r="N18" s="85">
        <f t="shared" si="1"/>
        <v>0</v>
      </c>
      <c r="O18" s="85">
        <f t="shared" si="1"/>
        <v>0</v>
      </c>
      <c r="P18" s="86">
        <f t="shared" si="1"/>
        <v>0</v>
      </c>
      <c r="Q18" s="87">
        <f t="shared" si="1"/>
        <v>0</v>
      </c>
      <c r="R18" s="63"/>
      <c r="S18" s="88"/>
      <c r="T18" s="63"/>
      <c r="U18" s="63"/>
      <c r="V18" s="63"/>
      <c r="W18" s="68"/>
      <c r="X18" s="69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</row>
    <row r="19" spans="1:51" ht="25.5" customHeight="1" x14ac:dyDescent="0.7">
      <c r="A19" s="89"/>
      <c r="B19" s="53"/>
      <c r="C19" s="53"/>
      <c r="D19" s="5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81"/>
      <c r="R19" s="63"/>
      <c r="S19" s="62" t="s">
        <v>54</v>
      </c>
      <c r="T19" s="63"/>
      <c r="U19" s="63"/>
      <c r="V19" s="63">
        <f>V7-V17</f>
        <v>0</v>
      </c>
      <c r="W19" s="68" t="e">
        <f>V19/income</f>
        <v>#DIV/0!</v>
      </c>
      <c r="X19" s="69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</row>
    <row r="20" spans="1:51" x14ac:dyDescent="0.25">
      <c r="A20" s="90" t="s">
        <v>55</v>
      </c>
      <c r="B20" s="84"/>
      <c r="C20" s="91"/>
      <c r="D20" s="91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8"/>
      <c r="Q20" s="72"/>
      <c r="R20" s="63"/>
      <c r="S20" s="62"/>
      <c r="T20" s="63"/>
      <c r="U20" s="63"/>
      <c r="V20" s="63"/>
      <c r="W20" s="68"/>
      <c r="X20" s="69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</row>
    <row r="21" spans="1:51" x14ac:dyDescent="0.25">
      <c r="A21" s="129" t="s">
        <v>101</v>
      </c>
      <c r="B21" s="130"/>
      <c r="C21" s="130"/>
      <c r="D21" s="131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2">
        <f t="shared" ref="Q21:Q38" si="2">SUM(E21:P21)</f>
        <v>0</v>
      </c>
      <c r="R21" s="63"/>
      <c r="S21" s="62"/>
      <c r="T21" s="63"/>
      <c r="U21" s="63"/>
      <c r="V21" s="63"/>
      <c r="W21" s="68"/>
      <c r="X21" s="69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</row>
    <row r="22" spans="1:51" x14ac:dyDescent="0.25">
      <c r="A22" s="129" t="s">
        <v>57</v>
      </c>
      <c r="B22" s="130"/>
      <c r="C22" s="130"/>
      <c r="D22" s="131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2">
        <f>SUM(E22:P22)</f>
        <v>0</v>
      </c>
      <c r="R22" s="63"/>
      <c r="S22" s="62"/>
      <c r="T22" s="63"/>
      <c r="U22" s="63"/>
      <c r="V22" s="63"/>
      <c r="W22" s="68"/>
      <c r="X22" s="69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</row>
    <row r="23" spans="1:51" x14ac:dyDescent="0.25">
      <c r="A23" s="129" t="s">
        <v>90</v>
      </c>
      <c r="B23" s="130"/>
      <c r="C23" s="130"/>
      <c r="D23" s="131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2">
        <f t="shared" si="2"/>
        <v>0</v>
      </c>
      <c r="R23" s="63"/>
      <c r="S23" s="62"/>
      <c r="T23" s="63"/>
      <c r="U23" s="63"/>
      <c r="V23" s="63"/>
      <c r="W23" s="68"/>
      <c r="X23" s="69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</row>
    <row r="24" spans="1:51" x14ac:dyDescent="0.25">
      <c r="A24" s="146" t="s">
        <v>58</v>
      </c>
      <c r="B24" s="130"/>
      <c r="C24" s="130"/>
      <c r="D24" s="131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8"/>
      <c r="Q24" s="72">
        <f t="shared" si="2"/>
        <v>0</v>
      </c>
      <c r="R24" s="63"/>
      <c r="S24" s="62" t="s">
        <v>59</v>
      </c>
      <c r="T24" s="63"/>
      <c r="U24" s="93">
        <v>5</v>
      </c>
      <c r="V24" s="63">
        <f>Q24/U24</f>
        <v>0</v>
      </c>
      <c r="W24" s="68" t="e">
        <f t="shared" ref="W24:W36" si="3">V24/income</f>
        <v>#DIV/0!</v>
      </c>
      <c r="X24" s="69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</row>
    <row r="25" spans="1:51" x14ac:dyDescent="0.25">
      <c r="A25" s="146" t="s">
        <v>91</v>
      </c>
      <c r="B25" s="130"/>
      <c r="C25" s="130"/>
      <c r="D25" s="131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2">
        <f t="shared" si="2"/>
        <v>0</v>
      </c>
      <c r="R25" s="63"/>
      <c r="S25" s="62" t="str">
        <f>+A25</f>
        <v xml:space="preserve">  Equipment Rental Expense</v>
      </c>
      <c r="T25" s="63"/>
      <c r="U25" s="63"/>
      <c r="V25" s="63">
        <f>Q25</f>
        <v>0</v>
      </c>
      <c r="W25" s="68" t="e">
        <f t="shared" si="3"/>
        <v>#DIV/0!</v>
      </c>
      <c r="X25" s="69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</row>
    <row r="26" spans="1:51" x14ac:dyDescent="0.25">
      <c r="A26" s="146" t="s">
        <v>89</v>
      </c>
      <c r="B26" s="130"/>
      <c r="C26" s="130"/>
      <c r="D26" s="131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2">
        <f t="shared" si="2"/>
        <v>0</v>
      </c>
      <c r="R26" s="63"/>
      <c r="S26" s="62" t="str">
        <f>+A26</f>
        <v xml:space="preserve">  Repairs &amp; Maintenance</v>
      </c>
      <c r="T26" s="63"/>
      <c r="U26" s="63"/>
      <c r="V26" s="63">
        <f>Q26</f>
        <v>0</v>
      </c>
      <c r="W26" s="68" t="e">
        <f t="shared" si="3"/>
        <v>#DIV/0!</v>
      </c>
      <c r="X26" s="69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</row>
    <row r="27" spans="1:51" x14ac:dyDescent="0.25">
      <c r="A27" s="132" t="s">
        <v>60</v>
      </c>
      <c r="B27" s="130"/>
      <c r="C27" s="130"/>
      <c r="D27" s="131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2">
        <f t="shared" si="2"/>
        <v>0</v>
      </c>
      <c r="R27" s="63"/>
      <c r="S27" s="62" t="str">
        <f>+A27</f>
        <v xml:space="preserve">  License/Insurance</v>
      </c>
      <c r="T27" s="63"/>
      <c r="U27" s="63"/>
      <c r="V27" s="63">
        <f>Q27</f>
        <v>0</v>
      </c>
      <c r="W27" s="68" t="e">
        <f t="shared" si="3"/>
        <v>#DIV/0!</v>
      </c>
      <c r="X27" s="69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</row>
    <row r="28" spans="1:51" x14ac:dyDescent="0.25">
      <c r="A28" s="132" t="s">
        <v>61</v>
      </c>
      <c r="B28" s="130"/>
      <c r="C28" s="130"/>
      <c r="D28" s="131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2">
        <f t="shared" si="2"/>
        <v>0</v>
      </c>
      <c r="R28" s="63"/>
      <c r="S28" s="62" t="str">
        <f t="shared" ref="S28:S35" si="4">+A28</f>
        <v xml:space="preserve">  Advertising</v>
      </c>
      <c r="T28" s="63"/>
      <c r="U28" s="63"/>
      <c r="V28" s="63">
        <f>Q28</f>
        <v>0</v>
      </c>
      <c r="W28" s="68" t="e">
        <f t="shared" si="3"/>
        <v>#DIV/0!</v>
      </c>
      <c r="X28" s="69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</row>
    <row r="29" spans="1:51" x14ac:dyDescent="0.25">
      <c r="A29" s="132" t="s">
        <v>62</v>
      </c>
      <c r="B29" s="130"/>
      <c r="C29" s="130"/>
      <c r="D29" s="131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2">
        <f t="shared" si="2"/>
        <v>0</v>
      </c>
      <c r="R29" s="63"/>
      <c r="S29" s="76" t="str">
        <f t="shared" si="4"/>
        <v xml:space="preserve">  Telephone</v>
      </c>
      <c r="T29" s="63"/>
      <c r="U29" s="63"/>
      <c r="V29" s="63">
        <f t="shared" ref="V29:V35" si="5">Q29</f>
        <v>0</v>
      </c>
      <c r="W29" s="68" t="e">
        <f t="shared" si="3"/>
        <v>#DIV/0!</v>
      </c>
      <c r="X29" s="69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</row>
    <row r="30" spans="1:51" x14ac:dyDescent="0.25">
      <c r="A30" s="132" t="s">
        <v>63</v>
      </c>
      <c r="B30" s="130"/>
      <c r="C30" s="130"/>
      <c r="D30" s="131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8"/>
      <c r="Q30" s="72">
        <f t="shared" si="2"/>
        <v>0</v>
      </c>
      <c r="R30" s="63"/>
      <c r="S30" s="76" t="str">
        <f t="shared" si="4"/>
        <v xml:space="preserve">  Utilities</v>
      </c>
      <c r="T30" s="63"/>
      <c r="U30" s="63"/>
      <c r="V30" s="63">
        <f t="shared" si="5"/>
        <v>0</v>
      </c>
      <c r="W30" s="68" t="e">
        <f t="shared" si="3"/>
        <v>#DIV/0!</v>
      </c>
      <c r="X30" s="69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</row>
    <row r="31" spans="1:51" x14ac:dyDescent="0.25">
      <c r="A31" s="132" t="s">
        <v>64</v>
      </c>
      <c r="B31" s="130"/>
      <c r="C31" s="130"/>
      <c r="D31" s="131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2">
        <f t="shared" si="2"/>
        <v>0</v>
      </c>
      <c r="R31" s="63"/>
      <c r="S31" s="76" t="str">
        <f t="shared" si="4"/>
        <v xml:space="preserve">  Office Expenses</v>
      </c>
      <c r="T31" s="63"/>
      <c r="U31" s="63"/>
      <c r="V31" s="63">
        <f t="shared" si="5"/>
        <v>0</v>
      </c>
      <c r="W31" s="68" t="e">
        <f t="shared" si="3"/>
        <v>#DIV/0!</v>
      </c>
      <c r="X31" s="69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</row>
    <row r="32" spans="1:51" x14ac:dyDescent="0.25">
      <c r="A32" s="132" t="s">
        <v>65</v>
      </c>
      <c r="B32" s="130"/>
      <c r="C32" s="130"/>
      <c r="D32" s="131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2">
        <f t="shared" si="2"/>
        <v>0</v>
      </c>
      <c r="R32" s="63"/>
      <c r="S32" s="76" t="str">
        <f t="shared" si="4"/>
        <v xml:space="preserve">  Legal &amp; Accounting</v>
      </c>
      <c r="T32" s="63"/>
      <c r="U32" s="63"/>
      <c r="V32" s="63">
        <f t="shared" si="5"/>
        <v>0</v>
      </c>
      <c r="W32" s="68" t="e">
        <f t="shared" si="3"/>
        <v>#DIV/0!</v>
      </c>
      <c r="X32" s="69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</row>
    <row r="33" spans="1:60" x14ac:dyDescent="0.25">
      <c r="A33" s="146" t="s">
        <v>93</v>
      </c>
      <c r="B33" s="130"/>
      <c r="C33" s="130"/>
      <c r="D33" s="131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2">
        <f t="shared" si="2"/>
        <v>0</v>
      </c>
      <c r="R33" s="63"/>
      <c r="S33" s="76" t="str">
        <f t="shared" si="4"/>
        <v xml:space="preserve">  Bank/POS Charges</v>
      </c>
      <c r="T33" s="63"/>
      <c r="U33" s="63"/>
      <c r="V33" s="63">
        <f t="shared" si="5"/>
        <v>0</v>
      </c>
      <c r="W33" s="68" t="e">
        <f t="shared" si="3"/>
        <v>#DIV/0!</v>
      </c>
      <c r="X33" s="69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</row>
    <row r="34" spans="1:60" x14ac:dyDescent="0.25">
      <c r="A34" s="146" t="s">
        <v>92</v>
      </c>
      <c r="B34" s="130"/>
      <c r="C34" s="130"/>
      <c r="D34" s="131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2">
        <f t="shared" si="2"/>
        <v>0</v>
      </c>
      <c r="R34" s="63"/>
      <c r="S34" s="76" t="str">
        <f t="shared" si="4"/>
        <v xml:space="preserve">  Property Lease</v>
      </c>
      <c r="T34" s="63"/>
      <c r="U34" s="63"/>
      <c r="V34" s="63">
        <f t="shared" si="5"/>
        <v>0</v>
      </c>
      <c r="W34" s="68" t="e">
        <f t="shared" si="3"/>
        <v>#DIV/0!</v>
      </c>
      <c r="X34" s="69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</row>
    <row r="35" spans="1:60" x14ac:dyDescent="0.25">
      <c r="A35" s="132" t="s">
        <v>67</v>
      </c>
      <c r="B35" s="130"/>
      <c r="C35" s="130"/>
      <c r="D35" s="131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2">
        <f t="shared" si="2"/>
        <v>0</v>
      </c>
      <c r="R35" s="63"/>
      <c r="S35" s="76" t="str">
        <f t="shared" si="4"/>
        <v xml:space="preserve">  Waste Removal</v>
      </c>
      <c r="T35" s="63"/>
      <c r="U35" s="63"/>
      <c r="V35" s="63">
        <f t="shared" si="5"/>
        <v>0</v>
      </c>
      <c r="W35" s="68" t="e">
        <f t="shared" si="3"/>
        <v>#DIV/0!</v>
      </c>
      <c r="X35" s="69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</row>
    <row r="36" spans="1:60" x14ac:dyDescent="0.25">
      <c r="A36" s="132" t="s">
        <v>68</v>
      </c>
      <c r="B36" s="130"/>
      <c r="C36" s="130"/>
      <c r="D36" s="131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2">
        <f t="shared" si="2"/>
        <v>0</v>
      </c>
      <c r="R36" s="63"/>
      <c r="S36" s="76" t="s">
        <v>69</v>
      </c>
      <c r="T36" s="63"/>
      <c r="U36" s="63"/>
      <c r="V36" s="63">
        <f>E15*loanrate</f>
        <v>0</v>
      </c>
      <c r="W36" s="68" t="e">
        <f t="shared" si="3"/>
        <v>#DIV/0!</v>
      </c>
      <c r="X36" s="69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</row>
    <row r="37" spans="1:60" x14ac:dyDescent="0.25">
      <c r="A37" s="129" t="s">
        <v>70</v>
      </c>
      <c r="B37" s="130"/>
      <c r="C37" s="130"/>
      <c r="D37" s="131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8"/>
      <c r="Q37" s="72">
        <f t="shared" si="2"/>
        <v>0</v>
      </c>
      <c r="R37" s="63"/>
      <c r="S37" s="62"/>
      <c r="T37" s="63"/>
      <c r="U37" s="63"/>
      <c r="V37" s="63"/>
      <c r="W37" s="68"/>
      <c r="X37" s="69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</row>
    <row r="38" spans="1:60" x14ac:dyDescent="0.25">
      <c r="A38" s="146" t="s">
        <v>98</v>
      </c>
      <c r="B38" s="130"/>
      <c r="C38" s="130"/>
      <c r="D38" s="131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2">
        <f t="shared" si="2"/>
        <v>0</v>
      </c>
      <c r="R38" s="63"/>
      <c r="S38" s="62"/>
      <c r="T38" s="63"/>
      <c r="U38" s="63"/>
      <c r="V38" s="63"/>
      <c r="W38" s="68"/>
      <c r="X38" s="69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</row>
    <row r="39" spans="1:60" x14ac:dyDescent="0.25">
      <c r="A39" s="147" t="s">
        <v>104</v>
      </c>
      <c r="B39" s="148"/>
      <c r="C39" s="148"/>
      <c r="D39" s="149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8"/>
      <c r="Q39" s="72">
        <f>SUM(E39:P39)</f>
        <v>0</v>
      </c>
      <c r="R39" s="63"/>
      <c r="S39" s="62"/>
      <c r="T39" s="63"/>
      <c r="U39" s="63"/>
      <c r="V39" s="63"/>
      <c r="W39" s="68"/>
      <c r="X39" s="69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</row>
    <row r="40" spans="1:60" x14ac:dyDescent="0.25">
      <c r="A40" s="82" t="s">
        <v>71</v>
      </c>
      <c r="B40" s="91"/>
      <c r="C40" s="83"/>
      <c r="D40" s="83"/>
      <c r="E40" s="94">
        <f>SUM(E21:E39)</f>
        <v>0</v>
      </c>
      <c r="F40" s="94">
        <f t="shared" ref="F40:Q40" si="6">SUM(F21:F39)</f>
        <v>0</v>
      </c>
      <c r="G40" s="94">
        <f t="shared" si="6"/>
        <v>0</v>
      </c>
      <c r="H40" s="94">
        <f t="shared" si="6"/>
        <v>0</v>
      </c>
      <c r="I40" s="94">
        <f t="shared" si="6"/>
        <v>0</v>
      </c>
      <c r="J40" s="94">
        <f t="shared" si="6"/>
        <v>0</v>
      </c>
      <c r="K40" s="94">
        <f t="shared" si="6"/>
        <v>0</v>
      </c>
      <c r="L40" s="94">
        <f t="shared" si="6"/>
        <v>0</v>
      </c>
      <c r="M40" s="94">
        <f t="shared" si="6"/>
        <v>0</v>
      </c>
      <c r="N40" s="94">
        <f t="shared" si="6"/>
        <v>0</v>
      </c>
      <c r="O40" s="94">
        <f t="shared" si="6"/>
        <v>0</v>
      </c>
      <c r="P40" s="95">
        <f t="shared" si="6"/>
        <v>0</v>
      </c>
      <c r="Q40" s="87">
        <f t="shared" si="6"/>
        <v>0</v>
      </c>
      <c r="R40" s="63"/>
      <c r="S40" s="62" t="s">
        <v>72</v>
      </c>
      <c r="T40" s="63"/>
      <c r="U40" s="63"/>
      <c r="V40" s="63">
        <f>SUM(V24:V39)</f>
        <v>0</v>
      </c>
      <c r="W40" s="68" t="e">
        <f>V40/income</f>
        <v>#DIV/0!</v>
      </c>
      <c r="X40" s="69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</row>
    <row r="41" spans="1:60" x14ac:dyDescent="0.25"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96"/>
      <c r="R41" s="63"/>
      <c r="S41" s="62"/>
      <c r="T41" s="63"/>
      <c r="U41" s="63"/>
      <c r="V41" s="63"/>
      <c r="W41" s="68"/>
      <c r="X41" s="69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</row>
    <row r="42" spans="1:60" x14ac:dyDescent="0.25">
      <c r="A42" s="132" t="s">
        <v>73</v>
      </c>
      <c r="B42" s="130"/>
      <c r="C42" s="130"/>
      <c r="D42" s="131"/>
      <c r="E42" s="77">
        <f t="shared" ref="E42:P42" si="7">+E18-E40</f>
        <v>0</v>
      </c>
      <c r="F42" s="77">
        <f t="shared" si="7"/>
        <v>0</v>
      </c>
      <c r="G42" s="77">
        <f t="shared" si="7"/>
        <v>0</v>
      </c>
      <c r="H42" s="77">
        <f t="shared" si="7"/>
        <v>0</v>
      </c>
      <c r="I42" s="77">
        <f t="shared" si="7"/>
        <v>0</v>
      </c>
      <c r="J42" s="77">
        <f t="shared" si="7"/>
        <v>0</v>
      </c>
      <c r="K42" s="77">
        <f t="shared" si="7"/>
        <v>0</v>
      </c>
      <c r="L42" s="77">
        <f t="shared" si="7"/>
        <v>0</v>
      </c>
      <c r="M42" s="77">
        <f t="shared" si="7"/>
        <v>0</v>
      </c>
      <c r="N42" s="77">
        <f t="shared" si="7"/>
        <v>0</v>
      </c>
      <c r="O42" s="77">
        <f t="shared" si="7"/>
        <v>0</v>
      </c>
      <c r="P42" s="78">
        <f t="shared" si="7"/>
        <v>0</v>
      </c>
      <c r="Q42" s="72"/>
      <c r="R42" s="63"/>
      <c r="S42" s="106" t="s">
        <v>74</v>
      </c>
      <c r="T42" s="107"/>
      <c r="U42" s="63"/>
      <c r="V42" s="97">
        <f>+V19-V40</f>
        <v>0</v>
      </c>
      <c r="W42" s="98" t="e">
        <f>V42/income</f>
        <v>#DIV/0!</v>
      </c>
      <c r="X42" s="69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</row>
    <row r="43" spans="1:60" x14ac:dyDescent="0.25">
      <c r="A43" s="132" t="s">
        <v>75</v>
      </c>
      <c r="B43" s="130"/>
      <c r="C43" s="130"/>
      <c r="D43" s="131"/>
      <c r="E43" s="77">
        <f>E42</f>
        <v>0</v>
      </c>
      <c r="F43" s="77">
        <f>+E43+F42</f>
        <v>0</v>
      </c>
      <c r="G43" s="77">
        <f>+F43+G42</f>
        <v>0</v>
      </c>
      <c r="H43" s="77">
        <f t="shared" ref="H43:P43" si="8">+G43+H42</f>
        <v>0</v>
      </c>
      <c r="I43" s="77">
        <f t="shared" si="8"/>
        <v>0</v>
      </c>
      <c r="J43" s="77">
        <f t="shared" si="8"/>
        <v>0</v>
      </c>
      <c r="K43" s="77">
        <f t="shared" si="8"/>
        <v>0</v>
      </c>
      <c r="L43" s="77">
        <f t="shared" si="8"/>
        <v>0</v>
      </c>
      <c r="M43" s="77">
        <f t="shared" si="8"/>
        <v>0</v>
      </c>
      <c r="N43" s="77">
        <f t="shared" si="8"/>
        <v>0</v>
      </c>
      <c r="O43" s="77">
        <f t="shared" si="8"/>
        <v>0</v>
      </c>
      <c r="P43" s="78">
        <f t="shared" si="8"/>
        <v>0</v>
      </c>
      <c r="Q43" s="72" t="s">
        <v>52</v>
      </c>
      <c r="R43" s="63"/>
      <c r="S43" s="62" t="s">
        <v>76</v>
      </c>
      <c r="T43" s="63"/>
      <c r="U43" s="63"/>
      <c r="V43" s="63">
        <f>Q38</f>
        <v>0</v>
      </c>
      <c r="W43" s="68" t="e">
        <f>V43/income</f>
        <v>#DIV/0!</v>
      </c>
      <c r="X43" s="69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</row>
    <row r="44" spans="1:60" x14ac:dyDescent="0.25"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81"/>
      <c r="R44" s="63"/>
      <c r="S44" s="76" t="s">
        <v>77</v>
      </c>
      <c r="T44" s="63"/>
      <c r="U44" s="63"/>
      <c r="V44" s="63">
        <f>+V42-V43</f>
        <v>0</v>
      </c>
      <c r="W44" s="68" t="e">
        <f>V44/income</f>
        <v>#DIV/0!</v>
      </c>
      <c r="X44" s="69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</row>
    <row r="45" spans="1:60" x14ac:dyDescent="0.25">
      <c r="A45" s="132"/>
      <c r="B45" s="130"/>
      <c r="C45" s="130"/>
      <c r="D45" s="131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8"/>
      <c r="Q45" s="72"/>
      <c r="R45" s="63"/>
      <c r="S45" s="62"/>
      <c r="T45" s="63"/>
      <c r="U45" s="63"/>
      <c r="V45" s="63"/>
      <c r="W45" s="64"/>
      <c r="X45" s="69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99"/>
      <c r="BA45" s="99"/>
      <c r="BB45" s="99"/>
      <c r="BC45" s="99"/>
      <c r="BD45" s="99"/>
      <c r="BE45" s="99"/>
      <c r="BF45" s="99"/>
      <c r="BG45" s="99"/>
      <c r="BH45" s="99"/>
    </row>
    <row r="46" spans="1:60" x14ac:dyDescent="0.25">
      <c r="A46" s="92"/>
      <c r="B46" s="92"/>
      <c r="C46" s="92"/>
      <c r="D46" s="100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8"/>
      <c r="Q46" s="72"/>
      <c r="R46" s="63"/>
      <c r="S46" s="101"/>
      <c r="T46" s="102"/>
      <c r="U46" s="102"/>
      <c r="V46" s="102"/>
      <c r="W46" s="103"/>
      <c r="X46" s="104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99"/>
      <c r="BA46" s="99"/>
      <c r="BB46" s="99"/>
      <c r="BC46" s="99"/>
      <c r="BD46" s="99"/>
      <c r="BE46" s="99"/>
      <c r="BF46" s="99"/>
      <c r="BG46" s="99"/>
      <c r="BH46" s="99"/>
    </row>
    <row r="47" spans="1:60" x14ac:dyDescent="0.25"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</row>
    <row r="48" spans="1:60" x14ac:dyDescent="0.25"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 t="s">
        <v>78</v>
      </c>
      <c r="T48" s="63"/>
      <c r="U48" s="63" t="e">
        <f>(expenses+V43)/grossprofitpercent</f>
        <v>#DIV/0!</v>
      </c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</row>
    <row r="49" spans="5:51" x14ac:dyDescent="0.25"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107" t="s">
        <v>100</v>
      </c>
      <c r="T49" s="107"/>
      <c r="U49" s="107"/>
      <c r="V49" s="107"/>
      <c r="W49" s="107"/>
      <c r="X49" s="107"/>
      <c r="Y49" s="107"/>
      <c r="Z49" s="107"/>
      <c r="AA49" s="108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</row>
    <row r="50" spans="5:51" x14ac:dyDescent="0.25"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</row>
    <row r="51" spans="5:51" x14ac:dyDescent="0.25"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</row>
    <row r="52" spans="5:51" x14ac:dyDescent="0.25"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</row>
    <row r="53" spans="5:51" x14ac:dyDescent="0.25"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</row>
    <row r="54" spans="5:51" x14ac:dyDescent="0.25"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</row>
    <row r="55" spans="5:51" x14ac:dyDescent="0.25"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</row>
    <row r="56" spans="5:51" x14ac:dyDescent="0.25"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</row>
    <row r="57" spans="5:51" x14ac:dyDescent="0.25"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</row>
    <row r="58" spans="5:51" x14ac:dyDescent="0.25"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</row>
    <row r="59" spans="5:51" x14ac:dyDescent="0.25"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</row>
    <row r="60" spans="5:51" x14ac:dyDescent="0.25"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</row>
    <row r="61" spans="5:51" x14ac:dyDescent="0.25"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</row>
    <row r="62" spans="5:51" x14ac:dyDescent="0.25"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</row>
    <row r="63" spans="5:51" x14ac:dyDescent="0.25"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</row>
    <row r="64" spans="5:51" x14ac:dyDescent="0.25"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</row>
    <row r="65" spans="5:51" x14ac:dyDescent="0.25"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</row>
    <row r="66" spans="5:51" x14ac:dyDescent="0.25"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</row>
    <row r="67" spans="5:51" x14ac:dyDescent="0.25"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</row>
    <row r="68" spans="5:51" x14ac:dyDescent="0.25"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</row>
    <row r="69" spans="5:51" x14ac:dyDescent="0.25"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</row>
    <row r="70" spans="5:51" x14ac:dyDescent="0.25"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</row>
    <row r="71" spans="5:51" x14ac:dyDescent="0.25"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</row>
    <row r="72" spans="5:51" x14ac:dyDescent="0.25"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</row>
    <row r="73" spans="5:51" x14ac:dyDescent="0.25"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</row>
    <row r="74" spans="5:51" x14ac:dyDescent="0.25"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</row>
    <row r="75" spans="5:51" x14ac:dyDescent="0.25"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</row>
    <row r="76" spans="5:51" x14ac:dyDescent="0.25"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</row>
    <row r="77" spans="5:51" x14ac:dyDescent="0.25"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</row>
    <row r="78" spans="5:51" x14ac:dyDescent="0.25"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</row>
    <row r="79" spans="5:51" x14ac:dyDescent="0.25"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</row>
    <row r="80" spans="5:51" x14ac:dyDescent="0.25"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</row>
    <row r="81" spans="5:51" x14ac:dyDescent="0.25"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</row>
    <row r="82" spans="5:51" x14ac:dyDescent="0.25"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</row>
    <row r="83" spans="5:51" x14ac:dyDescent="0.25"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</row>
    <row r="84" spans="5:51" x14ac:dyDescent="0.25"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</row>
    <row r="85" spans="5:51" x14ac:dyDescent="0.25"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</row>
    <row r="86" spans="5:51" x14ac:dyDescent="0.25"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</row>
    <row r="87" spans="5:51" x14ac:dyDescent="0.25"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</row>
    <row r="88" spans="5:51" x14ac:dyDescent="0.25"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</row>
    <row r="89" spans="5:51" x14ac:dyDescent="0.25"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</row>
    <row r="90" spans="5:51" x14ac:dyDescent="0.25"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</row>
    <row r="91" spans="5:51" x14ac:dyDescent="0.25"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</row>
    <row r="92" spans="5:51" x14ac:dyDescent="0.25"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</row>
    <row r="93" spans="5:51" x14ac:dyDescent="0.25"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</row>
    <row r="94" spans="5:51" x14ac:dyDescent="0.25"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</row>
    <row r="95" spans="5:51" x14ac:dyDescent="0.25"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</row>
    <row r="96" spans="5:51" x14ac:dyDescent="0.25"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</row>
    <row r="97" spans="5:51" x14ac:dyDescent="0.25"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</row>
    <row r="98" spans="5:51" x14ac:dyDescent="0.25"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</row>
    <row r="99" spans="5:51" x14ac:dyDescent="0.25"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</row>
    <row r="100" spans="5:51" x14ac:dyDescent="0.25"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</row>
    <row r="101" spans="5:51" x14ac:dyDescent="0.25"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</row>
    <row r="102" spans="5:51" x14ac:dyDescent="0.25"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</row>
    <row r="103" spans="5:51" x14ac:dyDescent="0.25"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</row>
    <row r="104" spans="5:51" x14ac:dyDescent="0.25"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</row>
    <row r="105" spans="5:51" x14ac:dyDescent="0.25"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</row>
    <row r="106" spans="5:51" x14ac:dyDescent="0.25"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</row>
    <row r="107" spans="5:51" x14ac:dyDescent="0.25"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</row>
    <row r="108" spans="5:51" x14ac:dyDescent="0.25"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</row>
    <row r="109" spans="5:51" x14ac:dyDescent="0.25"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</row>
    <row r="110" spans="5:51" x14ac:dyDescent="0.25"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</row>
    <row r="111" spans="5:51" x14ac:dyDescent="0.25"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</row>
    <row r="112" spans="5:51" x14ac:dyDescent="0.25"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</row>
    <row r="113" spans="5:51" x14ac:dyDescent="0.25"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</row>
    <row r="114" spans="5:51" x14ac:dyDescent="0.25"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</row>
    <row r="115" spans="5:51" x14ac:dyDescent="0.25"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</row>
    <row r="116" spans="5:51" x14ac:dyDescent="0.25"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</row>
    <row r="117" spans="5:51" x14ac:dyDescent="0.25"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</row>
    <row r="118" spans="5:51" x14ac:dyDescent="0.25"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</row>
    <row r="119" spans="5:51" x14ac:dyDescent="0.25"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</row>
    <row r="120" spans="5:51" x14ac:dyDescent="0.25"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</row>
    <row r="121" spans="5:51" x14ac:dyDescent="0.25"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</row>
    <row r="122" spans="5:51" x14ac:dyDescent="0.25"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</row>
    <row r="123" spans="5:51" x14ac:dyDescent="0.25"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</row>
    <row r="124" spans="5:51" x14ac:dyDescent="0.25"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</row>
    <row r="125" spans="5:51" x14ac:dyDescent="0.25"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</row>
    <row r="126" spans="5:51" x14ac:dyDescent="0.25"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</row>
    <row r="127" spans="5:51" x14ac:dyDescent="0.25"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</row>
    <row r="128" spans="5:51" x14ac:dyDescent="0.25"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</row>
    <row r="129" spans="5:51" x14ac:dyDescent="0.25"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</row>
    <row r="130" spans="5:51" x14ac:dyDescent="0.25"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</row>
    <row r="131" spans="5:51" x14ac:dyDescent="0.25"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</row>
    <row r="132" spans="5:51" x14ac:dyDescent="0.25"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</row>
    <row r="133" spans="5:51" x14ac:dyDescent="0.25"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</row>
    <row r="134" spans="5:51" x14ac:dyDescent="0.25"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</row>
    <row r="135" spans="5:51" x14ac:dyDescent="0.25"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</row>
    <row r="136" spans="5:51" x14ac:dyDescent="0.25"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</row>
    <row r="137" spans="5:51" x14ac:dyDescent="0.25"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</row>
    <row r="138" spans="5:51" x14ac:dyDescent="0.25"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</row>
    <row r="139" spans="5:51" x14ac:dyDescent="0.25"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</row>
    <row r="140" spans="5:51" x14ac:dyDescent="0.25"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</row>
    <row r="141" spans="5:51" x14ac:dyDescent="0.25"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</row>
    <row r="142" spans="5:51" x14ac:dyDescent="0.25"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</row>
    <row r="143" spans="5:51" x14ac:dyDescent="0.25"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</row>
    <row r="144" spans="5:51" x14ac:dyDescent="0.25"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</row>
    <row r="145" spans="5:51" x14ac:dyDescent="0.25"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</row>
    <row r="146" spans="5:51" x14ac:dyDescent="0.25"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</row>
    <row r="147" spans="5:51" x14ac:dyDescent="0.25"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</row>
    <row r="148" spans="5:51" x14ac:dyDescent="0.25"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</row>
    <row r="149" spans="5:51" x14ac:dyDescent="0.25"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</row>
    <row r="150" spans="5:51" x14ac:dyDescent="0.25"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</row>
    <row r="151" spans="5:51" x14ac:dyDescent="0.25"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</row>
    <row r="152" spans="5:51" x14ac:dyDescent="0.25"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</row>
    <row r="153" spans="5:51" x14ac:dyDescent="0.25"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</row>
    <row r="154" spans="5:51" x14ac:dyDescent="0.25"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</row>
    <row r="155" spans="5:51" x14ac:dyDescent="0.25"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</row>
    <row r="156" spans="5:51" x14ac:dyDescent="0.25"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</row>
    <row r="157" spans="5:51" x14ac:dyDescent="0.25"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</row>
    <row r="158" spans="5:51" x14ac:dyDescent="0.25"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</row>
    <row r="159" spans="5:51" x14ac:dyDescent="0.25"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</row>
    <row r="160" spans="5:51" x14ac:dyDescent="0.25"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</row>
    <row r="161" spans="5:51" x14ac:dyDescent="0.25"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</row>
    <row r="162" spans="5:51" x14ac:dyDescent="0.25"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</row>
    <row r="163" spans="5:51" x14ac:dyDescent="0.25"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</row>
    <row r="164" spans="5:51" x14ac:dyDescent="0.25"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</row>
    <row r="165" spans="5:51" x14ac:dyDescent="0.25"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</row>
    <row r="166" spans="5:51" x14ac:dyDescent="0.25"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</row>
    <row r="167" spans="5:51" x14ac:dyDescent="0.25"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</row>
    <row r="168" spans="5:51" x14ac:dyDescent="0.25"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</row>
    <row r="169" spans="5:51" x14ac:dyDescent="0.25"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</row>
    <row r="170" spans="5:51" x14ac:dyDescent="0.25"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</row>
    <row r="171" spans="5:51" x14ac:dyDescent="0.25"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</row>
    <row r="172" spans="5:51" x14ac:dyDescent="0.25"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</row>
    <row r="173" spans="5:51" x14ac:dyDescent="0.25"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</row>
    <row r="174" spans="5:51" x14ac:dyDescent="0.25"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</row>
    <row r="175" spans="5:51" x14ac:dyDescent="0.25"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</row>
    <row r="176" spans="5:51" x14ac:dyDescent="0.25"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</row>
    <row r="177" spans="5:51" x14ac:dyDescent="0.25"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</row>
    <row r="178" spans="5:51" x14ac:dyDescent="0.25"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</row>
    <row r="179" spans="5:51" x14ac:dyDescent="0.25"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</row>
    <row r="180" spans="5:51" x14ac:dyDescent="0.25"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</row>
    <row r="181" spans="5:51" x14ac:dyDescent="0.25"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  <c r="AY181" s="63"/>
    </row>
    <row r="182" spans="5:51" x14ac:dyDescent="0.25"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</row>
    <row r="183" spans="5:51" x14ac:dyDescent="0.25"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</row>
    <row r="184" spans="5:51" x14ac:dyDescent="0.25"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</row>
    <row r="185" spans="5:51" x14ac:dyDescent="0.25"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</row>
    <row r="186" spans="5:51" x14ac:dyDescent="0.25"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</row>
    <row r="187" spans="5:51" x14ac:dyDescent="0.25"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</row>
    <row r="188" spans="5:51" x14ac:dyDescent="0.25"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</row>
    <row r="189" spans="5:51" x14ac:dyDescent="0.25"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</row>
    <row r="190" spans="5:51" x14ac:dyDescent="0.25"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</row>
    <row r="191" spans="5:51" x14ac:dyDescent="0.25"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</row>
    <row r="192" spans="5:51" x14ac:dyDescent="0.25"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</row>
    <row r="193" spans="5:51" x14ac:dyDescent="0.25"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</row>
    <row r="194" spans="5:51" x14ac:dyDescent="0.25"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</row>
    <row r="195" spans="5:51" x14ac:dyDescent="0.25"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</row>
    <row r="196" spans="5:51" x14ac:dyDescent="0.25"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</row>
    <row r="197" spans="5:51" x14ac:dyDescent="0.25"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</row>
    <row r="198" spans="5:51" x14ac:dyDescent="0.25"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</row>
    <row r="199" spans="5:51" x14ac:dyDescent="0.25"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</row>
    <row r="200" spans="5:51" x14ac:dyDescent="0.25"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</row>
    <row r="201" spans="5:51" x14ac:dyDescent="0.25"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</row>
    <row r="202" spans="5:51" x14ac:dyDescent="0.25"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</row>
    <row r="203" spans="5:51" x14ac:dyDescent="0.25"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</row>
    <row r="204" spans="5:51" x14ac:dyDescent="0.25"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</row>
    <row r="205" spans="5:51" x14ac:dyDescent="0.25"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</row>
    <row r="206" spans="5:51" x14ac:dyDescent="0.25"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</row>
    <row r="207" spans="5:51" x14ac:dyDescent="0.25"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</row>
    <row r="208" spans="5:51" x14ac:dyDescent="0.25"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  <c r="AY208" s="63"/>
    </row>
    <row r="209" spans="5:51" x14ac:dyDescent="0.25"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</row>
    <row r="210" spans="5:51" x14ac:dyDescent="0.25"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  <c r="AY210" s="63"/>
    </row>
    <row r="211" spans="5:51" x14ac:dyDescent="0.25"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</row>
    <row r="212" spans="5:51" x14ac:dyDescent="0.25"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</row>
    <row r="213" spans="5:51" x14ac:dyDescent="0.25"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</row>
    <row r="214" spans="5:51" x14ac:dyDescent="0.25"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  <c r="AY214" s="63"/>
    </row>
    <row r="215" spans="5:51" x14ac:dyDescent="0.25"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</row>
    <row r="216" spans="5:51" x14ac:dyDescent="0.25"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</row>
    <row r="217" spans="5:51" x14ac:dyDescent="0.25"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</row>
    <row r="218" spans="5:51" x14ac:dyDescent="0.25"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</row>
    <row r="219" spans="5:51" x14ac:dyDescent="0.25"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</row>
    <row r="220" spans="5:51" x14ac:dyDescent="0.25"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</row>
    <row r="221" spans="5:51" x14ac:dyDescent="0.25"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</row>
    <row r="222" spans="5:51" x14ac:dyDescent="0.25"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</row>
    <row r="223" spans="5:51" x14ac:dyDescent="0.25"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</row>
    <row r="224" spans="5:51" x14ac:dyDescent="0.25"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</row>
    <row r="225" spans="5:51" x14ac:dyDescent="0.25"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</row>
    <row r="226" spans="5:51" x14ac:dyDescent="0.25"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</row>
    <row r="227" spans="5:51" x14ac:dyDescent="0.25"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</row>
    <row r="228" spans="5:51" x14ac:dyDescent="0.25"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</row>
    <row r="229" spans="5:51" x14ac:dyDescent="0.25"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</row>
    <row r="230" spans="5:51" x14ac:dyDescent="0.25"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</row>
    <row r="231" spans="5:51" x14ac:dyDescent="0.25"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</row>
    <row r="232" spans="5:51" x14ac:dyDescent="0.25"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</row>
    <row r="233" spans="5:51" x14ac:dyDescent="0.25"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</row>
    <row r="234" spans="5:51" x14ac:dyDescent="0.25"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</row>
    <row r="235" spans="5:51" x14ac:dyDescent="0.25"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</row>
    <row r="236" spans="5:51" x14ac:dyDescent="0.25"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</row>
    <row r="237" spans="5:51" x14ac:dyDescent="0.25"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</row>
    <row r="238" spans="5:51" x14ac:dyDescent="0.25"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</row>
    <row r="239" spans="5:51" x14ac:dyDescent="0.25"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</row>
    <row r="240" spans="5:51" x14ac:dyDescent="0.25"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</row>
    <row r="241" spans="5:51" x14ac:dyDescent="0.25"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</row>
    <row r="242" spans="5:51" x14ac:dyDescent="0.25"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</row>
    <row r="243" spans="5:51" x14ac:dyDescent="0.25"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</row>
    <row r="244" spans="5:51" x14ac:dyDescent="0.25"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</row>
    <row r="245" spans="5:51" x14ac:dyDescent="0.25"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</row>
    <row r="246" spans="5:51" x14ac:dyDescent="0.25"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</row>
    <row r="247" spans="5:51" x14ac:dyDescent="0.25"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</row>
    <row r="248" spans="5:51" x14ac:dyDescent="0.25"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</row>
    <row r="249" spans="5:51" x14ac:dyDescent="0.25"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</row>
    <row r="250" spans="5:51" x14ac:dyDescent="0.25"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</row>
    <row r="251" spans="5:51" x14ac:dyDescent="0.25"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</row>
    <row r="252" spans="5:51" x14ac:dyDescent="0.25"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</row>
    <row r="253" spans="5:51" x14ac:dyDescent="0.25"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</row>
    <row r="254" spans="5:51" x14ac:dyDescent="0.25"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</row>
    <row r="255" spans="5:51" x14ac:dyDescent="0.25"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</row>
    <row r="256" spans="5:51" x14ac:dyDescent="0.25"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</row>
    <row r="257" spans="5:51" x14ac:dyDescent="0.25"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</row>
    <row r="258" spans="5:51" x14ac:dyDescent="0.25"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</row>
    <row r="259" spans="5:51" x14ac:dyDescent="0.25"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</row>
    <row r="260" spans="5:51" x14ac:dyDescent="0.25"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</row>
    <row r="261" spans="5:51" x14ac:dyDescent="0.25"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</row>
    <row r="262" spans="5:51" x14ac:dyDescent="0.25"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</row>
    <row r="263" spans="5:51" x14ac:dyDescent="0.25"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</row>
    <row r="264" spans="5:51" x14ac:dyDescent="0.25"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</row>
    <row r="265" spans="5:51" x14ac:dyDescent="0.25"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</row>
    <row r="266" spans="5:51" x14ac:dyDescent="0.25"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</row>
    <row r="267" spans="5:51" x14ac:dyDescent="0.25"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</row>
    <row r="268" spans="5:51" x14ac:dyDescent="0.25"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</row>
    <row r="269" spans="5:51" x14ac:dyDescent="0.25"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</row>
    <row r="270" spans="5:51" x14ac:dyDescent="0.25"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</row>
    <row r="271" spans="5:51" x14ac:dyDescent="0.25"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</row>
    <row r="272" spans="5:51" x14ac:dyDescent="0.25"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</row>
    <row r="273" spans="5:51" x14ac:dyDescent="0.25"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</row>
    <row r="274" spans="5:51" x14ac:dyDescent="0.25"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</row>
    <row r="275" spans="5:51" x14ac:dyDescent="0.25"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</row>
    <row r="276" spans="5:51" x14ac:dyDescent="0.25"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</row>
    <row r="277" spans="5:51" x14ac:dyDescent="0.25"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</row>
    <row r="278" spans="5:51" x14ac:dyDescent="0.25"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</row>
    <row r="279" spans="5:51" x14ac:dyDescent="0.25"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</row>
    <row r="280" spans="5:51" x14ac:dyDescent="0.25"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</row>
    <row r="281" spans="5:51" x14ac:dyDescent="0.25"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</row>
    <row r="282" spans="5:51" x14ac:dyDescent="0.25"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</row>
    <row r="283" spans="5:51" x14ac:dyDescent="0.25"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</row>
    <row r="284" spans="5:51" x14ac:dyDescent="0.25"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</row>
    <row r="285" spans="5:51" x14ac:dyDescent="0.25"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</row>
    <row r="286" spans="5:51" x14ac:dyDescent="0.25"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</row>
    <row r="287" spans="5:51" x14ac:dyDescent="0.25"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</row>
    <row r="288" spans="5:51" x14ac:dyDescent="0.25"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</row>
    <row r="289" spans="5:51" x14ac:dyDescent="0.25"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</row>
    <row r="290" spans="5:51" x14ac:dyDescent="0.25"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</row>
    <row r="291" spans="5:51" x14ac:dyDescent="0.25"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</row>
    <row r="292" spans="5:51" x14ac:dyDescent="0.25"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</row>
    <row r="293" spans="5:51" x14ac:dyDescent="0.25"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</row>
    <row r="294" spans="5:51" x14ac:dyDescent="0.25"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</row>
    <row r="295" spans="5:51" x14ac:dyDescent="0.25"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</row>
    <row r="296" spans="5:51" x14ac:dyDescent="0.25"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</row>
    <row r="297" spans="5:51" x14ac:dyDescent="0.25"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</row>
    <row r="298" spans="5:51" x14ac:dyDescent="0.25"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</row>
    <row r="299" spans="5:51" x14ac:dyDescent="0.25"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</row>
    <row r="300" spans="5:51" x14ac:dyDescent="0.25"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</row>
    <row r="301" spans="5:51" x14ac:dyDescent="0.25"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</row>
    <row r="302" spans="5:51" x14ac:dyDescent="0.25"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</row>
    <row r="303" spans="5:51" x14ac:dyDescent="0.25"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</row>
    <row r="304" spans="5:51" x14ac:dyDescent="0.25"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</row>
    <row r="305" spans="5:51" x14ac:dyDescent="0.25"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</row>
    <row r="306" spans="5:51" x14ac:dyDescent="0.25"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</row>
    <row r="307" spans="5:51" x14ac:dyDescent="0.25"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</row>
    <row r="308" spans="5:51" x14ac:dyDescent="0.25"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</row>
    <row r="309" spans="5:51" x14ac:dyDescent="0.25"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</row>
    <row r="310" spans="5:51" x14ac:dyDescent="0.25"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</row>
    <row r="311" spans="5:51" x14ac:dyDescent="0.25"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</row>
    <row r="312" spans="5:51" x14ac:dyDescent="0.25"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3"/>
      <c r="AM312" s="63"/>
      <c r="AN312" s="63"/>
      <c r="AO312" s="63"/>
      <c r="AP312" s="63"/>
      <c r="AQ312" s="63"/>
      <c r="AR312" s="63"/>
      <c r="AS312" s="63"/>
      <c r="AT312" s="63"/>
      <c r="AU312" s="63"/>
      <c r="AV312" s="63"/>
      <c r="AW312" s="63"/>
      <c r="AX312" s="63"/>
      <c r="AY312" s="63"/>
    </row>
    <row r="313" spans="5:51" x14ac:dyDescent="0.25"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  <c r="AY313" s="63"/>
    </row>
    <row r="314" spans="5:51" x14ac:dyDescent="0.25"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</row>
    <row r="315" spans="5:51" x14ac:dyDescent="0.25"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</row>
    <row r="316" spans="5:51" x14ac:dyDescent="0.25"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</row>
    <row r="317" spans="5:51" x14ac:dyDescent="0.25"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</row>
    <row r="318" spans="5:51" x14ac:dyDescent="0.25"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</row>
    <row r="319" spans="5:51" x14ac:dyDescent="0.25"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</row>
    <row r="320" spans="5:51" x14ac:dyDescent="0.25"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3"/>
      <c r="AN320" s="63"/>
      <c r="AO320" s="63"/>
      <c r="AP320" s="63"/>
      <c r="AQ320" s="63"/>
      <c r="AR320" s="63"/>
      <c r="AS320" s="63"/>
      <c r="AT320" s="63"/>
      <c r="AU320" s="63"/>
      <c r="AV320" s="63"/>
      <c r="AW320" s="63"/>
      <c r="AX320" s="63"/>
      <c r="AY320" s="63"/>
    </row>
    <row r="321" spans="5:51" x14ac:dyDescent="0.25"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  <c r="AO321" s="63"/>
      <c r="AP321" s="63"/>
      <c r="AQ321" s="63"/>
      <c r="AR321" s="63"/>
      <c r="AS321" s="63"/>
      <c r="AT321" s="63"/>
      <c r="AU321" s="63"/>
      <c r="AV321" s="63"/>
      <c r="AW321" s="63"/>
      <c r="AX321" s="63"/>
      <c r="AY321" s="63"/>
    </row>
    <row r="322" spans="5:51" x14ac:dyDescent="0.25"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3"/>
      <c r="AN322" s="63"/>
      <c r="AO322" s="63"/>
      <c r="AP322" s="63"/>
      <c r="AQ322" s="63"/>
      <c r="AR322" s="63"/>
      <c r="AS322" s="63"/>
      <c r="AT322" s="63"/>
      <c r="AU322" s="63"/>
      <c r="AV322" s="63"/>
      <c r="AW322" s="63"/>
      <c r="AX322" s="63"/>
      <c r="AY322" s="63"/>
    </row>
    <row r="323" spans="5:51" x14ac:dyDescent="0.25"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</row>
    <row r="324" spans="5:51" x14ac:dyDescent="0.25"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3"/>
      <c r="AN324" s="63"/>
      <c r="AO324" s="63"/>
      <c r="AP324" s="63"/>
      <c r="AQ324" s="63"/>
      <c r="AR324" s="63"/>
      <c r="AS324" s="63"/>
      <c r="AT324" s="63"/>
      <c r="AU324" s="63"/>
      <c r="AV324" s="63"/>
      <c r="AW324" s="63"/>
      <c r="AX324" s="63"/>
      <c r="AY324" s="63"/>
    </row>
    <row r="325" spans="5:51" x14ac:dyDescent="0.25"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  <c r="AY325" s="63"/>
    </row>
    <row r="326" spans="5:51" x14ac:dyDescent="0.25"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3"/>
      <c r="AN326" s="63"/>
      <c r="AO326" s="63"/>
      <c r="AP326" s="63"/>
      <c r="AQ326" s="63"/>
      <c r="AR326" s="63"/>
      <c r="AS326" s="63"/>
      <c r="AT326" s="63"/>
      <c r="AU326" s="63"/>
      <c r="AV326" s="63"/>
      <c r="AW326" s="63"/>
      <c r="AX326" s="63"/>
      <c r="AY326" s="63"/>
    </row>
    <row r="327" spans="5:51" x14ac:dyDescent="0.25"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3"/>
      <c r="AM327" s="63"/>
      <c r="AN327" s="63"/>
      <c r="AO327" s="63"/>
      <c r="AP327" s="63"/>
      <c r="AQ327" s="63"/>
      <c r="AR327" s="63"/>
      <c r="AS327" s="63"/>
      <c r="AT327" s="63"/>
      <c r="AU327" s="63"/>
      <c r="AV327" s="63"/>
      <c r="AW327" s="63"/>
      <c r="AX327" s="63"/>
      <c r="AY327" s="63"/>
    </row>
    <row r="328" spans="5:51" x14ac:dyDescent="0.25"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3"/>
      <c r="AN328" s="63"/>
      <c r="AO328" s="63"/>
      <c r="AP328" s="63"/>
      <c r="AQ328" s="63"/>
      <c r="AR328" s="63"/>
      <c r="AS328" s="63"/>
      <c r="AT328" s="63"/>
      <c r="AU328" s="63"/>
      <c r="AV328" s="63"/>
      <c r="AW328" s="63"/>
      <c r="AX328" s="63"/>
      <c r="AY328" s="63"/>
    </row>
    <row r="329" spans="5:51" x14ac:dyDescent="0.25"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</row>
    <row r="330" spans="5:51" x14ac:dyDescent="0.25"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63"/>
      <c r="AN330" s="63"/>
      <c r="AO330" s="63"/>
      <c r="AP330" s="63"/>
      <c r="AQ330" s="63"/>
      <c r="AR330" s="63"/>
      <c r="AS330" s="63"/>
      <c r="AT330" s="63"/>
      <c r="AU330" s="63"/>
      <c r="AV330" s="63"/>
      <c r="AW330" s="63"/>
      <c r="AX330" s="63"/>
      <c r="AY330" s="63"/>
    </row>
    <row r="331" spans="5:51" x14ac:dyDescent="0.25"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3"/>
      <c r="AM331" s="63"/>
      <c r="AN331" s="63"/>
      <c r="AO331" s="63"/>
      <c r="AP331" s="63"/>
      <c r="AQ331" s="63"/>
      <c r="AR331" s="63"/>
      <c r="AS331" s="63"/>
      <c r="AT331" s="63"/>
      <c r="AU331" s="63"/>
      <c r="AV331" s="63"/>
      <c r="AW331" s="63"/>
      <c r="AX331" s="63"/>
      <c r="AY331" s="63"/>
    </row>
    <row r="332" spans="5:51" x14ac:dyDescent="0.25"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3"/>
      <c r="AN332" s="63"/>
      <c r="AO332" s="63"/>
      <c r="AP332" s="63"/>
      <c r="AQ332" s="63"/>
      <c r="AR332" s="63"/>
      <c r="AS332" s="63"/>
      <c r="AT332" s="63"/>
      <c r="AU332" s="63"/>
      <c r="AV332" s="63"/>
      <c r="AW332" s="63"/>
      <c r="AX332" s="63"/>
      <c r="AY332" s="63"/>
    </row>
    <row r="333" spans="5:51" x14ac:dyDescent="0.25"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  <c r="AO333" s="63"/>
      <c r="AP333" s="63"/>
      <c r="AQ333" s="63"/>
      <c r="AR333" s="63"/>
      <c r="AS333" s="63"/>
      <c r="AT333" s="63"/>
      <c r="AU333" s="63"/>
      <c r="AV333" s="63"/>
      <c r="AW333" s="63"/>
      <c r="AX333" s="63"/>
      <c r="AY333" s="63"/>
    </row>
    <row r="334" spans="5:51" x14ac:dyDescent="0.25"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3"/>
      <c r="AN334" s="63"/>
      <c r="AO334" s="63"/>
      <c r="AP334" s="63"/>
      <c r="AQ334" s="63"/>
      <c r="AR334" s="63"/>
      <c r="AS334" s="63"/>
      <c r="AT334" s="63"/>
      <c r="AU334" s="63"/>
      <c r="AV334" s="63"/>
      <c r="AW334" s="63"/>
      <c r="AX334" s="63"/>
      <c r="AY334" s="63"/>
    </row>
    <row r="335" spans="5:51" x14ac:dyDescent="0.25"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</row>
    <row r="336" spans="5:51" x14ac:dyDescent="0.25"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</row>
    <row r="337" spans="5:51" x14ac:dyDescent="0.25"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</row>
    <row r="338" spans="5:51" x14ac:dyDescent="0.25"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3"/>
      <c r="AM338" s="63"/>
      <c r="AN338" s="63"/>
      <c r="AO338" s="63"/>
      <c r="AP338" s="63"/>
      <c r="AQ338" s="63"/>
      <c r="AR338" s="63"/>
      <c r="AS338" s="63"/>
      <c r="AT338" s="63"/>
      <c r="AU338" s="63"/>
      <c r="AV338" s="63"/>
      <c r="AW338" s="63"/>
      <c r="AX338" s="63"/>
      <c r="AY338" s="63"/>
    </row>
    <row r="339" spans="5:51" x14ac:dyDescent="0.25"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3"/>
      <c r="AM339" s="63"/>
      <c r="AN339" s="63"/>
      <c r="AO339" s="63"/>
      <c r="AP339" s="63"/>
      <c r="AQ339" s="63"/>
      <c r="AR339" s="63"/>
      <c r="AS339" s="63"/>
      <c r="AT339" s="63"/>
      <c r="AU339" s="63"/>
      <c r="AV339" s="63"/>
      <c r="AW339" s="63"/>
      <c r="AX339" s="63"/>
      <c r="AY339" s="63"/>
    </row>
    <row r="340" spans="5:51" x14ac:dyDescent="0.25"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3"/>
      <c r="AM340" s="63"/>
      <c r="AN340" s="63"/>
      <c r="AO340" s="63"/>
      <c r="AP340" s="63"/>
      <c r="AQ340" s="63"/>
      <c r="AR340" s="63"/>
      <c r="AS340" s="63"/>
      <c r="AT340" s="63"/>
      <c r="AU340" s="63"/>
      <c r="AV340" s="63"/>
      <c r="AW340" s="63"/>
      <c r="AX340" s="63"/>
      <c r="AY340" s="63"/>
    </row>
    <row r="341" spans="5:51" x14ac:dyDescent="0.25"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</row>
    <row r="342" spans="5:51" x14ac:dyDescent="0.25"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3"/>
      <c r="AN342" s="63"/>
      <c r="AO342" s="63"/>
      <c r="AP342" s="63"/>
      <c r="AQ342" s="63"/>
      <c r="AR342" s="63"/>
      <c r="AS342" s="63"/>
      <c r="AT342" s="63"/>
      <c r="AU342" s="63"/>
      <c r="AV342" s="63"/>
      <c r="AW342" s="63"/>
      <c r="AX342" s="63"/>
      <c r="AY342" s="63"/>
    </row>
    <row r="343" spans="5:51" x14ac:dyDescent="0.25"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3"/>
      <c r="AM343" s="63"/>
      <c r="AN343" s="63"/>
      <c r="AO343" s="63"/>
      <c r="AP343" s="63"/>
      <c r="AQ343" s="63"/>
      <c r="AR343" s="63"/>
      <c r="AS343" s="63"/>
      <c r="AT343" s="63"/>
      <c r="AU343" s="63"/>
      <c r="AV343" s="63"/>
      <c r="AW343" s="63"/>
      <c r="AX343" s="63"/>
      <c r="AY343" s="63"/>
    </row>
    <row r="344" spans="5:51" x14ac:dyDescent="0.25"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3"/>
      <c r="AN344" s="63"/>
      <c r="AO344" s="63"/>
      <c r="AP344" s="63"/>
      <c r="AQ344" s="63"/>
      <c r="AR344" s="63"/>
      <c r="AS344" s="63"/>
      <c r="AT344" s="63"/>
      <c r="AU344" s="63"/>
      <c r="AV344" s="63"/>
      <c r="AW344" s="63"/>
      <c r="AX344" s="63"/>
      <c r="AY344" s="63"/>
    </row>
    <row r="345" spans="5:51" x14ac:dyDescent="0.25"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3"/>
      <c r="AN345" s="63"/>
      <c r="AO345" s="63"/>
      <c r="AP345" s="63"/>
      <c r="AQ345" s="63"/>
      <c r="AR345" s="63"/>
      <c r="AS345" s="63"/>
      <c r="AT345" s="63"/>
      <c r="AU345" s="63"/>
      <c r="AV345" s="63"/>
      <c r="AW345" s="63"/>
      <c r="AX345" s="63"/>
      <c r="AY345" s="63"/>
    </row>
    <row r="346" spans="5:51" x14ac:dyDescent="0.25"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3"/>
      <c r="AM346" s="63"/>
      <c r="AN346" s="63"/>
      <c r="AO346" s="63"/>
      <c r="AP346" s="63"/>
      <c r="AQ346" s="63"/>
      <c r="AR346" s="63"/>
      <c r="AS346" s="63"/>
      <c r="AT346" s="63"/>
      <c r="AU346" s="63"/>
      <c r="AV346" s="63"/>
      <c r="AW346" s="63"/>
      <c r="AX346" s="63"/>
      <c r="AY346" s="63"/>
    </row>
    <row r="347" spans="5:51" x14ac:dyDescent="0.25"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</row>
    <row r="348" spans="5:51" x14ac:dyDescent="0.25"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3"/>
      <c r="AM348" s="63"/>
      <c r="AN348" s="63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  <c r="AY348" s="63"/>
    </row>
    <row r="349" spans="5:51" x14ac:dyDescent="0.25"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3"/>
      <c r="AM349" s="63"/>
      <c r="AN349" s="63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  <c r="AY349" s="63"/>
    </row>
    <row r="350" spans="5:51" x14ac:dyDescent="0.25"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3"/>
      <c r="AM350" s="63"/>
      <c r="AN350" s="63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  <c r="AY350" s="63"/>
    </row>
    <row r="351" spans="5:51" x14ac:dyDescent="0.25"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3"/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</row>
    <row r="352" spans="5:51" x14ac:dyDescent="0.25"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</row>
    <row r="353" spans="5:51" x14ac:dyDescent="0.25"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</row>
    <row r="354" spans="5:51" x14ac:dyDescent="0.25"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</row>
    <row r="355" spans="5:51" x14ac:dyDescent="0.25"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3"/>
      <c r="AM355" s="63"/>
      <c r="AN355" s="63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  <c r="AY355" s="63"/>
    </row>
    <row r="356" spans="5:51" x14ac:dyDescent="0.25"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3"/>
      <c r="AM356" s="63"/>
      <c r="AN356" s="63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</row>
    <row r="357" spans="5:51" x14ac:dyDescent="0.25"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3"/>
      <c r="AM357" s="63"/>
      <c r="AN357" s="63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</row>
    <row r="358" spans="5:51" x14ac:dyDescent="0.25"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</row>
    <row r="359" spans="5:51" x14ac:dyDescent="0.25"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</row>
    <row r="360" spans="5:51" x14ac:dyDescent="0.25"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</row>
    <row r="361" spans="5:51" x14ac:dyDescent="0.25"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</row>
    <row r="362" spans="5:51" x14ac:dyDescent="0.25"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</row>
    <row r="363" spans="5:51" x14ac:dyDescent="0.25"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</row>
    <row r="364" spans="5:51" x14ac:dyDescent="0.25"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</row>
    <row r="365" spans="5:51" x14ac:dyDescent="0.25"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</row>
    <row r="366" spans="5:51" x14ac:dyDescent="0.25"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</row>
    <row r="367" spans="5:51" x14ac:dyDescent="0.25"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</row>
    <row r="368" spans="5:51" x14ac:dyDescent="0.25"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</row>
    <row r="369" spans="5:51" x14ac:dyDescent="0.25"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</row>
    <row r="370" spans="5:51" x14ac:dyDescent="0.25"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</row>
    <row r="371" spans="5:51" x14ac:dyDescent="0.25"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</row>
    <row r="372" spans="5:51" x14ac:dyDescent="0.25"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</row>
    <row r="373" spans="5:51" x14ac:dyDescent="0.25"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</row>
    <row r="374" spans="5:51" x14ac:dyDescent="0.25"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</row>
    <row r="375" spans="5:51" x14ac:dyDescent="0.25"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</row>
    <row r="376" spans="5:51" x14ac:dyDescent="0.25"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</row>
    <row r="377" spans="5:51" x14ac:dyDescent="0.25"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</row>
    <row r="378" spans="5:51" x14ac:dyDescent="0.25"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3"/>
      <c r="AM378" s="63"/>
      <c r="AN378" s="63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  <c r="AY378" s="63"/>
    </row>
    <row r="379" spans="5:51" x14ac:dyDescent="0.25"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3"/>
      <c r="AM379" s="63"/>
      <c r="AN379" s="63"/>
      <c r="AO379" s="63"/>
      <c r="AP379" s="63"/>
      <c r="AQ379" s="63"/>
      <c r="AR379" s="63"/>
      <c r="AS379" s="63"/>
      <c r="AT379" s="63"/>
      <c r="AU379" s="63"/>
      <c r="AV379" s="63"/>
      <c r="AW379" s="63"/>
      <c r="AX379" s="63"/>
      <c r="AY379" s="63"/>
    </row>
    <row r="380" spans="5:51" x14ac:dyDescent="0.25"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3"/>
      <c r="AM380" s="63"/>
      <c r="AN380" s="63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</row>
    <row r="381" spans="5:51" x14ac:dyDescent="0.25"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3"/>
      <c r="AM381" s="63"/>
      <c r="AN381" s="63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</row>
    <row r="382" spans="5:51" x14ac:dyDescent="0.25"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3"/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</row>
    <row r="383" spans="5:51" x14ac:dyDescent="0.25"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</row>
    <row r="384" spans="5:51" x14ac:dyDescent="0.25"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</row>
    <row r="385" spans="5:51" x14ac:dyDescent="0.25"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</row>
    <row r="386" spans="5:51" x14ac:dyDescent="0.25"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3"/>
      <c r="AM386" s="63"/>
      <c r="AN386" s="63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</row>
    <row r="387" spans="5:51" x14ac:dyDescent="0.25"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3"/>
      <c r="AM387" s="63"/>
      <c r="AN387" s="63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</row>
    <row r="388" spans="5:51" x14ac:dyDescent="0.25"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3"/>
      <c r="AM388" s="63"/>
      <c r="AN388" s="63"/>
      <c r="AO388" s="63"/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</row>
    <row r="389" spans="5:51" x14ac:dyDescent="0.25"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3"/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</row>
    <row r="390" spans="5:51" x14ac:dyDescent="0.25"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63"/>
      <c r="AM390" s="63"/>
      <c r="AN390" s="63"/>
      <c r="AO390" s="63"/>
      <c r="AP390" s="63"/>
      <c r="AQ390" s="63"/>
      <c r="AR390" s="63"/>
      <c r="AS390" s="63"/>
      <c r="AT390" s="63"/>
      <c r="AU390" s="63"/>
      <c r="AV390" s="63"/>
      <c r="AW390" s="63"/>
      <c r="AX390" s="63"/>
      <c r="AY390" s="63"/>
    </row>
    <row r="391" spans="5:51" x14ac:dyDescent="0.25"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3"/>
      <c r="AM391" s="63"/>
      <c r="AN391" s="63"/>
      <c r="AO391" s="63"/>
      <c r="AP391" s="63"/>
      <c r="AQ391" s="63"/>
      <c r="AR391" s="63"/>
      <c r="AS391" s="63"/>
      <c r="AT391" s="63"/>
      <c r="AU391" s="63"/>
      <c r="AV391" s="63"/>
      <c r="AW391" s="63"/>
      <c r="AX391" s="63"/>
      <c r="AY391" s="63"/>
    </row>
    <row r="392" spans="5:51" x14ac:dyDescent="0.25"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</row>
    <row r="393" spans="5:51" x14ac:dyDescent="0.25"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63"/>
      <c r="AM393" s="63"/>
      <c r="AN393" s="63"/>
      <c r="AO393" s="63"/>
      <c r="AP393" s="63"/>
      <c r="AQ393" s="63"/>
      <c r="AR393" s="63"/>
      <c r="AS393" s="63"/>
      <c r="AT393" s="63"/>
      <c r="AU393" s="63"/>
      <c r="AV393" s="63"/>
      <c r="AW393" s="63"/>
      <c r="AX393" s="63"/>
      <c r="AY393" s="63"/>
    </row>
    <row r="394" spans="5:51" x14ac:dyDescent="0.25"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63"/>
      <c r="AM394" s="63"/>
      <c r="AN394" s="63"/>
      <c r="AO394" s="63"/>
      <c r="AP394" s="63"/>
      <c r="AQ394" s="63"/>
      <c r="AR394" s="63"/>
      <c r="AS394" s="63"/>
      <c r="AT394" s="63"/>
      <c r="AU394" s="63"/>
      <c r="AV394" s="63"/>
      <c r="AW394" s="63"/>
      <c r="AX394" s="63"/>
      <c r="AY394" s="63"/>
    </row>
  </sheetData>
  <mergeCells count="39">
    <mergeCell ref="A45:D45"/>
    <mergeCell ref="A37:D37"/>
    <mergeCell ref="A38:D38"/>
    <mergeCell ref="A42:D42"/>
    <mergeCell ref="A43:D43"/>
    <mergeCell ref="A39:D39"/>
    <mergeCell ref="A35:D35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13:D13"/>
    <mergeCell ref="A14:D14"/>
    <mergeCell ref="A15:C15"/>
    <mergeCell ref="A16:D16"/>
    <mergeCell ref="A21:D21"/>
    <mergeCell ref="A23:D23"/>
    <mergeCell ref="A36:D36"/>
    <mergeCell ref="S4:U4"/>
    <mergeCell ref="A1:J1"/>
    <mergeCell ref="C3:E3"/>
    <mergeCell ref="I3:K3"/>
    <mergeCell ref="O3:P3"/>
    <mergeCell ref="S3:W3"/>
    <mergeCell ref="A22:D22"/>
    <mergeCell ref="A5:D5"/>
    <mergeCell ref="A7:D7"/>
    <mergeCell ref="A8:D8"/>
    <mergeCell ref="A9:D9"/>
    <mergeCell ref="A10:D10"/>
    <mergeCell ref="A11:D11"/>
    <mergeCell ref="A12:D12"/>
  </mergeCells>
  <pageMargins left="0.75" right="0.75" top="0.75" bottom="0.75" header="0" footer="0"/>
  <pageSetup paperSize="5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1C794-E6BA-4C99-BD63-EB814E95532E}">
  <dimension ref="A1:BH394"/>
  <sheetViews>
    <sheetView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Q7" sqref="Q7"/>
    </sheetView>
  </sheetViews>
  <sheetFormatPr defaultRowHeight="13.2" x14ac:dyDescent="0.25"/>
  <cols>
    <col min="1" max="1" width="8.88671875" style="48"/>
    <col min="2" max="2" width="5.33203125" style="48" customWidth="1"/>
    <col min="3" max="3" width="6.33203125" style="48" customWidth="1"/>
    <col min="4" max="4" width="8.109375" style="48" customWidth="1"/>
    <col min="5" max="9" width="9.33203125" style="48" bestFit="1" customWidth="1"/>
    <col min="10" max="10" width="9.6640625" style="48" customWidth="1"/>
    <col min="11" max="17" width="9.33203125" style="48" bestFit="1" customWidth="1"/>
    <col min="18" max="18" width="4" style="48" customWidth="1"/>
    <col min="19" max="20" width="8.88671875" style="48"/>
    <col min="21" max="21" width="13.6640625" style="48" customWidth="1"/>
    <col min="22" max="22" width="10.6640625" style="48" customWidth="1"/>
    <col min="23" max="23" width="6.6640625" style="48" customWidth="1"/>
    <col min="24" max="24" width="9.33203125" style="48" bestFit="1" customWidth="1"/>
    <col min="25" max="257" width="8.88671875" style="48"/>
    <col min="258" max="258" width="5.33203125" style="48" customWidth="1"/>
    <col min="259" max="259" width="6.33203125" style="48" customWidth="1"/>
    <col min="260" max="260" width="8.109375" style="48" customWidth="1"/>
    <col min="261" max="265" width="9.33203125" style="48" bestFit="1" customWidth="1"/>
    <col min="266" max="266" width="9.6640625" style="48" customWidth="1"/>
    <col min="267" max="273" width="9.33203125" style="48" bestFit="1" customWidth="1"/>
    <col min="274" max="274" width="4" style="48" customWidth="1"/>
    <col min="275" max="276" width="8.88671875" style="48"/>
    <col min="277" max="277" width="13.6640625" style="48" customWidth="1"/>
    <col min="278" max="278" width="10.6640625" style="48" customWidth="1"/>
    <col min="279" max="279" width="6.6640625" style="48" customWidth="1"/>
    <col min="280" max="280" width="9.33203125" style="48" bestFit="1" customWidth="1"/>
    <col min="281" max="513" width="8.88671875" style="48"/>
    <col min="514" max="514" width="5.33203125" style="48" customWidth="1"/>
    <col min="515" max="515" width="6.33203125" style="48" customWidth="1"/>
    <col min="516" max="516" width="8.109375" style="48" customWidth="1"/>
    <col min="517" max="521" width="9.33203125" style="48" bestFit="1" customWidth="1"/>
    <col min="522" max="522" width="9.6640625" style="48" customWidth="1"/>
    <col min="523" max="529" width="9.33203125" style="48" bestFit="1" customWidth="1"/>
    <col min="530" max="530" width="4" style="48" customWidth="1"/>
    <col min="531" max="532" width="8.88671875" style="48"/>
    <col min="533" max="533" width="13.6640625" style="48" customWidth="1"/>
    <col min="534" max="534" width="10.6640625" style="48" customWidth="1"/>
    <col min="535" max="535" width="6.6640625" style="48" customWidth="1"/>
    <col min="536" max="536" width="9.33203125" style="48" bestFit="1" customWidth="1"/>
    <col min="537" max="769" width="8.88671875" style="48"/>
    <col min="770" max="770" width="5.33203125" style="48" customWidth="1"/>
    <col min="771" max="771" width="6.33203125" style="48" customWidth="1"/>
    <col min="772" max="772" width="8.109375" style="48" customWidth="1"/>
    <col min="773" max="777" width="9.33203125" style="48" bestFit="1" customWidth="1"/>
    <col min="778" max="778" width="9.6640625" style="48" customWidth="1"/>
    <col min="779" max="785" width="9.33203125" style="48" bestFit="1" customWidth="1"/>
    <col min="786" max="786" width="4" style="48" customWidth="1"/>
    <col min="787" max="788" width="8.88671875" style="48"/>
    <col min="789" max="789" width="13.6640625" style="48" customWidth="1"/>
    <col min="790" max="790" width="10.6640625" style="48" customWidth="1"/>
    <col min="791" max="791" width="6.6640625" style="48" customWidth="1"/>
    <col min="792" max="792" width="9.33203125" style="48" bestFit="1" customWidth="1"/>
    <col min="793" max="1025" width="8.88671875" style="48"/>
    <col min="1026" max="1026" width="5.33203125" style="48" customWidth="1"/>
    <col min="1027" max="1027" width="6.33203125" style="48" customWidth="1"/>
    <col min="1028" max="1028" width="8.109375" style="48" customWidth="1"/>
    <col min="1029" max="1033" width="9.33203125" style="48" bestFit="1" customWidth="1"/>
    <col min="1034" max="1034" width="9.6640625" style="48" customWidth="1"/>
    <col min="1035" max="1041" width="9.33203125" style="48" bestFit="1" customWidth="1"/>
    <col min="1042" max="1042" width="4" style="48" customWidth="1"/>
    <col min="1043" max="1044" width="8.88671875" style="48"/>
    <col min="1045" max="1045" width="13.6640625" style="48" customWidth="1"/>
    <col min="1046" max="1046" width="10.6640625" style="48" customWidth="1"/>
    <col min="1047" max="1047" width="6.6640625" style="48" customWidth="1"/>
    <col min="1048" max="1048" width="9.33203125" style="48" bestFit="1" customWidth="1"/>
    <col min="1049" max="1281" width="8.88671875" style="48"/>
    <col min="1282" max="1282" width="5.33203125" style="48" customWidth="1"/>
    <col min="1283" max="1283" width="6.33203125" style="48" customWidth="1"/>
    <col min="1284" max="1284" width="8.109375" style="48" customWidth="1"/>
    <col min="1285" max="1289" width="9.33203125" style="48" bestFit="1" customWidth="1"/>
    <col min="1290" max="1290" width="9.6640625" style="48" customWidth="1"/>
    <col min="1291" max="1297" width="9.33203125" style="48" bestFit="1" customWidth="1"/>
    <col min="1298" max="1298" width="4" style="48" customWidth="1"/>
    <col min="1299" max="1300" width="8.88671875" style="48"/>
    <col min="1301" max="1301" width="13.6640625" style="48" customWidth="1"/>
    <col min="1302" max="1302" width="10.6640625" style="48" customWidth="1"/>
    <col min="1303" max="1303" width="6.6640625" style="48" customWidth="1"/>
    <col min="1304" max="1304" width="9.33203125" style="48" bestFit="1" customWidth="1"/>
    <col min="1305" max="1537" width="8.88671875" style="48"/>
    <col min="1538" max="1538" width="5.33203125" style="48" customWidth="1"/>
    <col min="1539" max="1539" width="6.33203125" style="48" customWidth="1"/>
    <col min="1540" max="1540" width="8.109375" style="48" customWidth="1"/>
    <col min="1541" max="1545" width="9.33203125" style="48" bestFit="1" customWidth="1"/>
    <col min="1546" max="1546" width="9.6640625" style="48" customWidth="1"/>
    <col min="1547" max="1553" width="9.33203125" style="48" bestFit="1" customWidth="1"/>
    <col min="1554" max="1554" width="4" style="48" customWidth="1"/>
    <col min="1555" max="1556" width="8.88671875" style="48"/>
    <col min="1557" max="1557" width="13.6640625" style="48" customWidth="1"/>
    <col min="1558" max="1558" width="10.6640625" style="48" customWidth="1"/>
    <col min="1559" max="1559" width="6.6640625" style="48" customWidth="1"/>
    <col min="1560" max="1560" width="9.33203125" style="48" bestFit="1" customWidth="1"/>
    <col min="1561" max="1793" width="8.88671875" style="48"/>
    <col min="1794" max="1794" width="5.33203125" style="48" customWidth="1"/>
    <col min="1795" max="1795" width="6.33203125" style="48" customWidth="1"/>
    <col min="1796" max="1796" width="8.109375" style="48" customWidth="1"/>
    <col min="1797" max="1801" width="9.33203125" style="48" bestFit="1" customWidth="1"/>
    <col min="1802" max="1802" width="9.6640625" style="48" customWidth="1"/>
    <col min="1803" max="1809" width="9.33203125" style="48" bestFit="1" customWidth="1"/>
    <col min="1810" max="1810" width="4" style="48" customWidth="1"/>
    <col min="1811" max="1812" width="8.88671875" style="48"/>
    <col min="1813" max="1813" width="13.6640625" style="48" customWidth="1"/>
    <col min="1814" max="1814" width="10.6640625" style="48" customWidth="1"/>
    <col min="1815" max="1815" width="6.6640625" style="48" customWidth="1"/>
    <col min="1816" max="1816" width="9.33203125" style="48" bestFit="1" customWidth="1"/>
    <col min="1817" max="2049" width="8.88671875" style="48"/>
    <col min="2050" max="2050" width="5.33203125" style="48" customWidth="1"/>
    <col min="2051" max="2051" width="6.33203125" style="48" customWidth="1"/>
    <col min="2052" max="2052" width="8.109375" style="48" customWidth="1"/>
    <col min="2053" max="2057" width="9.33203125" style="48" bestFit="1" customWidth="1"/>
    <col min="2058" max="2058" width="9.6640625" style="48" customWidth="1"/>
    <col min="2059" max="2065" width="9.33203125" style="48" bestFit="1" customWidth="1"/>
    <col min="2066" max="2066" width="4" style="48" customWidth="1"/>
    <col min="2067" max="2068" width="8.88671875" style="48"/>
    <col min="2069" max="2069" width="13.6640625" style="48" customWidth="1"/>
    <col min="2070" max="2070" width="10.6640625" style="48" customWidth="1"/>
    <col min="2071" max="2071" width="6.6640625" style="48" customWidth="1"/>
    <col min="2072" max="2072" width="9.33203125" style="48" bestFit="1" customWidth="1"/>
    <col min="2073" max="2305" width="8.88671875" style="48"/>
    <col min="2306" max="2306" width="5.33203125" style="48" customWidth="1"/>
    <col min="2307" max="2307" width="6.33203125" style="48" customWidth="1"/>
    <col min="2308" max="2308" width="8.109375" style="48" customWidth="1"/>
    <col min="2309" max="2313" width="9.33203125" style="48" bestFit="1" customWidth="1"/>
    <col min="2314" max="2314" width="9.6640625" style="48" customWidth="1"/>
    <col min="2315" max="2321" width="9.33203125" style="48" bestFit="1" customWidth="1"/>
    <col min="2322" max="2322" width="4" style="48" customWidth="1"/>
    <col min="2323" max="2324" width="8.88671875" style="48"/>
    <col min="2325" max="2325" width="13.6640625" style="48" customWidth="1"/>
    <col min="2326" max="2326" width="10.6640625" style="48" customWidth="1"/>
    <col min="2327" max="2327" width="6.6640625" style="48" customWidth="1"/>
    <col min="2328" max="2328" width="9.33203125" style="48" bestFit="1" customWidth="1"/>
    <col min="2329" max="2561" width="8.88671875" style="48"/>
    <col min="2562" max="2562" width="5.33203125" style="48" customWidth="1"/>
    <col min="2563" max="2563" width="6.33203125" style="48" customWidth="1"/>
    <col min="2564" max="2564" width="8.109375" style="48" customWidth="1"/>
    <col min="2565" max="2569" width="9.33203125" style="48" bestFit="1" customWidth="1"/>
    <col min="2570" max="2570" width="9.6640625" style="48" customWidth="1"/>
    <col min="2571" max="2577" width="9.33203125" style="48" bestFit="1" customWidth="1"/>
    <col min="2578" max="2578" width="4" style="48" customWidth="1"/>
    <col min="2579" max="2580" width="8.88671875" style="48"/>
    <col min="2581" max="2581" width="13.6640625" style="48" customWidth="1"/>
    <col min="2582" max="2582" width="10.6640625" style="48" customWidth="1"/>
    <col min="2583" max="2583" width="6.6640625" style="48" customWidth="1"/>
    <col min="2584" max="2584" width="9.33203125" style="48" bestFit="1" customWidth="1"/>
    <col min="2585" max="2817" width="8.88671875" style="48"/>
    <col min="2818" max="2818" width="5.33203125" style="48" customWidth="1"/>
    <col min="2819" max="2819" width="6.33203125" style="48" customWidth="1"/>
    <col min="2820" max="2820" width="8.109375" style="48" customWidth="1"/>
    <col min="2821" max="2825" width="9.33203125" style="48" bestFit="1" customWidth="1"/>
    <col min="2826" max="2826" width="9.6640625" style="48" customWidth="1"/>
    <col min="2827" max="2833" width="9.33203125" style="48" bestFit="1" customWidth="1"/>
    <col min="2834" max="2834" width="4" style="48" customWidth="1"/>
    <col min="2835" max="2836" width="8.88671875" style="48"/>
    <col min="2837" max="2837" width="13.6640625" style="48" customWidth="1"/>
    <col min="2838" max="2838" width="10.6640625" style="48" customWidth="1"/>
    <col min="2839" max="2839" width="6.6640625" style="48" customWidth="1"/>
    <col min="2840" max="2840" width="9.33203125" style="48" bestFit="1" customWidth="1"/>
    <col min="2841" max="3073" width="8.88671875" style="48"/>
    <col min="3074" max="3074" width="5.33203125" style="48" customWidth="1"/>
    <col min="3075" max="3075" width="6.33203125" style="48" customWidth="1"/>
    <col min="3076" max="3076" width="8.109375" style="48" customWidth="1"/>
    <col min="3077" max="3081" width="9.33203125" style="48" bestFit="1" customWidth="1"/>
    <col min="3082" max="3082" width="9.6640625" style="48" customWidth="1"/>
    <col min="3083" max="3089" width="9.33203125" style="48" bestFit="1" customWidth="1"/>
    <col min="3090" max="3090" width="4" style="48" customWidth="1"/>
    <col min="3091" max="3092" width="8.88671875" style="48"/>
    <col min="3093" max="3093" width="13.6640625" style="48" customWidth="1"/>
    <col min="3094" max="3094" width="10.6640625" style="48" customWidth="1"/>
    <col min="3095" max="3095" width="6.6640625" style="48" customWidth="1"/>
    <col min="3096" max="3096" width="9.33203125" style="48" bestFit="1" customWidth="1"/>
    <col min="3097" max="3329" width="8.88671875" style="48"/>
    <col min="3330" max="3330" width="5.33203125" style="48" customWidth="1"/>
    <col min="3331" max="3331" width="6.33203125" style="48" customWidth="1"/>
    <col min="3332" max="3332" width="8.109375" style="48" customWidth="1"/>
    <col min="3333" max="3337" width="9.33203125" style="48" bestFit="1" customWidth="1"/>
    <col min="3338" max="3338" width="9.6640625" style="48" customWidth="1"/>
    <col min="3339" max="3345" width="9.33203125" style="48" bestFit="1" customWidth="1"/>
    <col min="3346" max="3346" width="4" style="48" customWidth="1"/>
    <col min="3347" max="3348" width="8.88671875" style="48"/>
    <col min="3349" max="3349" width="13.6640625" style="48" customWidth="1"/>
    <col min="3350" max="3350" width="10.6640625" style="48" customWidth="1"/>
    <col min="3351" max="3351" width="6.6640625" style="48" customWidth="1"/>
    <col min="3352" max="3352" width="9.33203125" style="48" bestFit="1" customWidth="1"/>
    <col min="3353" max="3585" width="8.88671875" style="48"/>
    <col min="3586" max="3586" width="5.33203125" style="48" customWidth="1"/>
    <col min="3587" max="3587" width="6.33203125" style="48" customWidth="1"/>
    <col min="3588" max="3588" width="8.109375" style="48" customWidth="1"/>
    <col min="3589" max="3593" width="9.33203125" style="48" bestFit="1" customWidth="1"/>
    <col min="3594" max="3594" width="9.6640625" style="48" customWidth="1"/>
    <col min="3595" max="3601" width="9.33203125" style="48" bestFit="1" customWidth="1"/>
    <col min="3602" max="3602" width="4" style="48" customWidth="1"/>
    <col min="3603" max="3604" width="8.88671875" style="48"/>
    <col min="3605" max="3605" width="13.6640625" style="48" customWidth="1"/>
    <col min="3606" max="3606" width="10.6640625" style="48" customWidth="1"/>
    <col min="3607" max="3607" width="6.6640625" style="48" customWidth="1"/>
    <col min="3608" max="3608" width="9.33203125" style="48" bestFit="1" customWidth="1"/>
    <col min="3609" max="3841" width="8.88671875" style="48"/>
    <col min="3842" max="3842" width="5.33203125" style="48" customWidth="1"/>
    <col min="3843" max="3843" width="6.33203125" style="48" customWidth="1"/>
    <col min="3844" max="3844" width="8.109375" style="48" customWidth="1"/>
    <col min="3845" max="3849" width="9.33203125" style="48" bestFit="1" customWidth="1"/>
    <col min="3850" max="3850" width="9.6640625" style="48" customWidth="1"/>
    <col min="3851" max="3857" width="9.33203125" style="48" bestFit="1" customWidth="1"/>
    <col min="3858" max="3858" width="4" style="48" customWidth="1"/>
    <col min="3859" max="3860" width="8.88671875" style="48"/>
    <col min="3861" max="3861" width="13.6640625" style="48" customWidth="1"/>
    <col min="3862" max="3862" width="10.6640625" style="48" customWidth="1"/>
    <col min="3863" max="3863" width="6.6640625" style="48" customWidth="1"/>
    <col min="3864" max="3864" width="9.33203125" style="48" bestFit="1" customWidth="1"/>
    <col min="3865" max="4097" width="8.88671875" style="48"/>
    <col min="4098" max="4098" width="5.33203125" style="48" customWidth="1"/>
    <col min="4099" max="4099" width="6.33203125" style="48" customWidth="1"/>
    <col min="4100" max="4100" width="8.109375" style="48" customWidth="1"/>
    <col min="4101" max="4105" width="9.33203125" style="48" bestFit="1" customWidth="1"/>
    <col min="4106" max="4106" width="9.6640625" style="48" customWidth="1"/>
    <col min="4107" max="4113" width="9.33203125" style="48" bestFit="1" customWidth="1"/>
    <col min="4114" max="4114" width="4" style="48" customWidth="1"/>
    <col min="4115" max="4116" width="8.88671875" style="48"/>
    <col min="4117" max="4117" width="13.6640625" style="48" customWidth="1"/>
    <col min="4118" max="4118" width="10.6640625" style="48" customWidth="1"/>
    <col min="4119" max="4119" width="6.6640625" style="48" customWidth="1"/>
    <col min="4120" max="4120" width="9.33203125" style="48" bestFit="1" customWidth="1"/>
    <col min="4121" max="4353" width="8.88671875" style="48"/>
    <col min="4354" max="4354" width="5.33203125" style="48" customWidth="1"/>
    <col min="4355" max="4355" width="6.33203125" style="48" customWidth="1"/>
    <col min="4356" max="4356" width="8.109375" style="48" customWidth="1"/>
    <col min="4357" max="4361" width="9.33203125" style="48" bestFit="1" customWidth="1"/>
    <col min="4362" max="4362" width="9.6640625" style="48" customWidth="1"/>
    <col min="4363" max="4369" width="9.33203125" style="48" bestFit="1" customWidth="1"/>
    <col min="4370" max="4370" width="4" style="48" customWidth="1"/>
    <col min="4371" max="4372" width="8.88671875" style="48"/>
    <col min="4373" max="4373" width="13.6640625" style="48" customWidth="1"/>
    <col min="4374" max="4374" width="10.6640625" style="48" customWidth="1"/>
    <col min="4375" max="4375" width="6.6640625" style="48" customWidth="1"/>
    <col min="4376" max="4376" width="9.33203125" style="48" bestFit="1" customWidth="1"/>
    <col min="4377" max="4609" width="8.88671875" style="48"/>
    <col min="4610" max="4610" width="5.33203125" style="48" customWidth="1"/>
    <col min="4611" max="4611" width="6.33203125" style="48" customWidth="1"/>
    <col min="4612" max="4612" width="8.109375" style="48" customWidth="1"/>
    <col min="4613" max="4617" width="9.33203125" style="48" bestFit="1" customWidth="1"/>
    <col min="4618" max="4618" width="9.6640625" style="48" customWidth="1"/>
    <col min="4619" max="4625" width="9.33203125" style="48" bestFit="1" customWidth="1"/>
    <col min="4626" max="4626" width="4" style="48" customWidth="1"/>
    <col min="4627" max="4628" width="8.88671875" style="48"/>
    <col min="4629" max="4629" width="13.6640625" style="48" customWidth="1"/>
    <col min="4630" max="4630" width="10.6640625" style="48" customWidth="1"/>
    <col min="4631" max="4631" width="6.6640625" style="48" customWidth="1"/>
    <col min="4632" max="4632" width="9.33203125" style="48" bestFit="1" customWidth="1"/>
    <col min="4633" max="4865" width="8.88671875" style="48"/>
    <col min="4866" max="4866" width="5.33203125" style="48" customWidth="1"/>
    <col min="4867" max="4867" width="6.33203125" style="48" customWidth="1"/>
    <col min="4868" max="4868" width="8.109375" style="48" customWidth="1"/>
    <col min="4869" max="4873" width="9.33203125" style="48" bestFit="1" customWidth="1"/>
    <col min="4874" max="4874" width="9.6640625" style="48" customWidth="1"/>
    <col min="4875" max="4881" width="9.33203125" style="48" bestFit="1" customWidth="1"/>
    <col min="4882" max="4882" width="4" style="48" customWidth="1"/>
    <col min="4883" max="4884" width="8.88671875" style="48"/>
    <col min="4885" max="4885" width="13.6640625" style="48" customWidth="1"/>
    <col min="4886" max="4886" width="10.6640625" style="48" customWidth="1"/>
    <col min="4887" max="4887" width="6.6640625" style="48" customWidth="1"/>
    <col min="4888" max="4888" width="9.33203125" style="48" bestFit="1" customWidth="1"/>
    <col min="4889" max="5121" width="8.88671875" style="48"/>
    <col min="5122" max="5122" width="5.33203125" style="48" customWidth="1"/>
    <col min="5123" max="5123" width="6.33203125" style="48" customWidth="1"/>
    <col min="5124" max="5124" width="8.109375" style="48" customWidth="1"/>
    <col min="5125" max="5129" width="9.33203125" style="48" bestFit="1" customWidth="1"/>
    <col min="5130" max="5130" width="9.6640625" style="48" customWidth="1"/>
    <col min="5131" max="5137" width="9.33203125" style="48" bestFit="1" customWidth="1"/>
    <col min="5138" max="5138" width="4" style="48" customWidth="1"/>
    <col min="5139" max="5140" width="8.88671875" style="48"/>
    <col min="5141" max="5141" width="13.6640625" style="48" customWidth="1"/>
    <col min="5142" max="5142" width="10.6640625" style="48" customWidth="1"/>
    <col min="5143" max="5143" width="6.6640625" style="48" customWidth="1"/>
    <col min="5144" max="5144" width="9.33203125" style="48" bestFit="1" customWidth="1"/>
    <col min="5145" max="5377" width="8.88671875" style="48"/>
    <col min="5378" max="5378" width="5.33203125" style="48" customWidth="1"/>
    <col min="5379" max="5379" width="6.33203125" style="48" customWidth="1"/>
    <col min="5380" max="5380" width="8.109375" style="48" customWidth="1"/>
    <col min="5381" max="5385" width="9.33203125" style="48" bestFit="1" customWidth="1"/>
    <col min="5386" max="5386" width="9.6640625" style="48" customWidth="1"/>
    <col min="5387" max="5393" width="9.33203125" style="48" bestFit="1" customWidth="1"/>
    <col min="5394" max="5394" width="4" style="48" customWidth="1"/>
    <col min="5395" max="5396" width="8.88671875" style="48"/>
    <col min="5397" max="5397" width="13.6640625" style="48" customWidth="1"/>
    <col min="5398" max="5398" width="10.6640625" style="48" customWidth="1"/>
    <col min="5399" max="5399" width="6.6640625" style="48" customWidth="1"/>
    <col min="5400" max="5400" width="9.33203125" style="48" bestFit="1" customWidth="1"/>
    <col min="5401" max="5633" width="8.88671875" style="48"/>
    <col min="5634" max="5634" width="5.33203125" style="48" customWidth="1"/>
    <col min="5635" max="5635" width="6.33203125" style="48" customWidth="1"/>
    <col min="5636" max="5636" width="8.109375" style="48" customWidth="1"/>
    <col min="5637" max="5641" width="9.33203125" style="48" bestFit="1" customWidth="1"/>
    <col min="5642" max="5642" width="9.6640625" style="48" customWidth="1"/>
    <col min="5643" max="5649" width="9.33203125" style="48" bestFit="1" customWidth="1"/>
    <col min="5650" max="5650" width="4" style="48" customWidth="1"/>
    <col min="5651" max="5652" width="8.88671875" style="48"/>
    <col min="5653" max="5653" width="13.6640625" style="48" customWidth="1"/>
    <col min="5654" max="5654" width="10.6640625" style="48" customWidth="1"/>
    <col min="5655" max="5655" width="6.6640625" style="48" customWidth="1"/>
    <col min="5656" max="5656" width="9.33203125" style="48" bestFit="1" customWidth="1"/>
    <col min="5657" max="5889" width="8.88671875" style="48"/>
    <col min="5890" max="5890" width="5.33203125" style="48" customWidth="1"/>
    <col min="5891" max="5891" width="6.33203125" style="48" customWidth="1"/>
    <col min="5892" max="5892" width="8.109375" style="48" customWidth="1"/>
    <col min="5893" max="5897" width="9.33203125" style="48" bestFit="1" customWidth="1"/>
    <col min="5898" max="5898" width="9.6640625" style="48" customWidth="1"/>
    <col min="5899" max="5905" width="9.33203125" style="48" bestFit="1" customWidth="1"/>
    <col min="5906" max="5906" width="4" style="48" customWidth="1"/>
    <col min="5907" max="5908" width="8.88671875" style="48"/>
    <col min="5909" max="5909" width="13.6640625" style="48" customWidth="1"/>
    <col min="5910" max="5910" width="10.6640625" style="48" customWidth="1"/>
    <col min="5911" max="5911" width="6.6640625" style="48" customWidth="1"/>
    <col min="5912" max="5912" width="9.33203125" style="48" bestFit="1" customWidth="1"/>
    <col min="5913" max="6145" width="8.88671875" style="48"/>
    <col min="6146" max="6146" width="5.33203125" style="48" customWidth="1"/>
    <col min="6147" max="6147" width="6.33203125" style="48" customWidth="1"/>
    <col min="6148" max="6148" width="8.109375" style="48" customWidth="1"/>
    <col min="6149" max="6153" width="9.33203125" style="48" bestFit="1" customWidth="1"/>
    <col min="6154" max="6154" width="9.6640625" style="48" customWidth="1"/>
    <col min="6155" max="6161" width="9.33203125" style="48" bestFit="1" customWidth="1"/>
    <col min="6162" max="6162" width="4" style="48" customWidth="1"/>
    <col min="6163" max="6164" width="8.88671875" style="48"/>
    <col min="6165" max="6165" width="13.6640625" style="48" customWidth="1"/>
    <col min="6166" max="6166" width="10.6640625" style="48" customWidth="1"/>
    <col min="6167" max="6167" width="6.6640625" style="48" customWidth="1"/>
    <col min="6168" max="6168" width="9.33203125" style="48" bestFit="1" customWidth="1"/>
    <col min="6169" max="6401" width="8.88671875" style="48"/>
    <col min="6402" max="6402" width="5.33203125" style="48" customWidth="1"/>
    <col min="6403" max="6403" width="6.33203125" style="48" customWidth="1"/>
    <col min="6404" max="6404" width="8.109375" style="48" customWidth="1"/>
    <col min="6405" max="6409" width="9.33203125" style="48" bestFit="1" customWidth="1"/>
    <col min="6410" max="6410" width="9.6640625" style="48" customWidth="1"/>
    <col min="6411" max="6417" width="9.33203125" style="48" bestFit="1" customWidth="1"/>
    <col min="6418" max="6418" width="4" style="48" customWidth="1"/>
    <col min="6419" max="6420" width="8.88671875" style="48"/>
    <col min="6421" max="6421" width="13.6640625" style="48" customWidth="1"/>
    <col min="6422" max="6422" width="10.6640625" style="48" customWidth="1"/>
    <col min="6423" max="6423" width="6.6640625" style="48" customWidth="1"/>
    <col min="6424" max="6424" width="9.33203125" style="48" bestFit="1" customWidth="1"/>
    <col min="6425" max="6657" width="8.88671875" style="48"/>
    <col min="6658" max="6658" width="5.33203125" style="48" customWidth="1"/>
    <col min="6659" max="6659" width="6.33203125" style="48" customWidth="1"/>
    <col min="6660" max="6660" width="8.109375" style="48" customWidth="1"/>
    <col min="6661" max="6665" width="9.33203125" style="48" bestFit="1" customWidth="1"/>
    <col min="6666" max="6666" width="9.6640625" style="48" customWidth="1"/>
    <col min="6667" max="6673" width="9.33203125" style="48" bestFit="1" customWidth="1"/>
    <col min="6674" max="6674" width="4" style="48" customWidth="1"/>
    <col min="6675" max="6676" width="8.88671875" style="48"/>
    <col min="6677" max="6677" width="13.6640625" style="48" customWidth="1"/>
    <col min="6678" max="6678" width="10.6640625" style="48" customWidth="1"/>
    <col min="6679" max="6679" width="6.6640625" style="48" customWidth="1"/>
    <col min="6680" max="6680" width="9.33203125" style="48" bestFit="1" customWidth="1"/>
    <col min="6681" max="6913" width="8.88671875" style="48"/>
    <col min="6914" max="6914" width="5.33203125" style="48" customWidth="1"/>
    <col min="6915" max="6915" width="6.33203125" style="48" customWidth="1"/>
    <col min="6916" max="6916" width="8.109375" style="48" customWidth="1"/>
    <col min="6917" max="6921" width="9.33203125" style="48" bestFit="1" customWidth="1"/>
    <col min="6922" max="6922" width="9.6640625" style="48" customWidth="1"/>
    <col min="6923" max="6929" width="9.33203125" style="48" bestFit="1" customWidth="1"/>
    <col min="6930" max="6930" width="4" style="48" customWidth="1"/>
    <col min="6931" max="6932" width="8.88671875" style="48"/>
    <col min="6933" max="6933" width="13.6640625" style="48" customWidth="1"/>
    <col min="6934" max="6934" width="10.6640625" style="48" customWidth="1"/>
    <col min="6935" max="6935" width="6.6640625" style="48" customWidth="1"/>
    <col min="6936" max="6936" width="9.33203125" style="48" bestFit="1" customWidth="1"/>
    <col min="6937" max="7169" width="8.88671875" style="48"/>
    <col min="7170" max="7170" width="5.33203125" style="48" customWidth="1"/>
    <col min="7171" max="7171" width="6.33203125" style="48" customWidth="1"/>
    <col min="7172" max="7172" width="8.109375" style="48" customWidth="1"/>
    <col min="7173" max="7177" width="9.33203125" style="48" bestFit="1" customWidth="1"/>
    <col min="7178" max="7178" width="9.6640625" style="48" customWidth="1"/>
    <col min="7179" max="7185" width="9.33203125" style="48" bestFit="1" customWidth="1"/>
    <col min="7186" max="7186" width="4" style="48" customWidth="1"/>
    <col min="7187" max="7188" width="8.88671875" style="48"/>
    <col min="7189" max="7189" width="13.6640625" style="48" customWidth="1"/>
    <col min="7190" max="7190" width="10.6640625" style="48" customWidth="1"/>
    <col min="7191" max="7191" width="6.6640625" style="48" customWidth="1"/>
    <col min="7192" max="7192" width="9.33203125" style="48" bestFit="1" customWidth="1"/>
    <col min="7193" max="7425" width="8.88671875" style="48"/>
    <col min="7426" max="7426" width="5.33203125" style="48" customWidth="1"/>
    <col min="7427" max="7427" width="6.33203125" style="48" customWidth="1"/>
    <col min="7428" max="7428" width="8.109375" style="48" customWidth="1"/>
    <col min="7429" max="7433" width="9.33203125" style="48" bestFit="1" customWidth="1"/>
    <col min="7434" max="7434" width="9.6640625" style="48" customWidth="1"/>
    <col min="7435" max="7441" width="9.33203125" style="48" bestFit="1" customWidth="1"/>
    <col min="7442" max="7442" width="4" style="48" customWidth="1"/>
    <col min="7443" max="7444" width="8.88671875" style="48"/>
    <col min="7445" max="7445" width="13.6640625" style="48" customWidth="1"/>
    <col min="7446" max="7446" width="10.6640625" style="48" customWidth="1"/>
    <col min="7447" max="7447" width="6.6640625" style="48" customWidth="1"/>
    <col min="7448" max="7448" width="9.33203125" style="48" bestFit="1" customWidth="1"/>
    <col min="7449" max="7681" width="8.88671875" style="48"/>
    <col min="7682" max="7682" width="5.33203125" style="48" customWidth="1"/>
    <col min="7683" max="7683" width="6.33203125" style="48" customWidth="1"/>
    <col min="7684" max="7684" width="8.109375" style="48" customWidth="1"/>
    <col min="7685" max="7689" width="9.33203125" style="48" bestFit="1" customWidth="1"/>
    <col min="7690" max="7690" width="9.6640625" style="48" customWidth="1"/>
    <col min="7691" max="7697" width="9.33203125" style="48" bestFit="1" customWidth="1"/>
    <col min="7698" max="7698" width="4" style="48" customWidth="1"/>
    <col min="7699" max="7700" width="8.88671875" style="48"/>
    <col min="7701" max="7701" width="13.6640625" style="48" customWidth="1"/>
    <col min="7702" max="7702" width="10.6640625" style="48" customWidth="1"/>
    <col min="7703" max="7703" width="6.6640625" style="48" customWidth="1"/>
    <col min="7704" max="7704" width="9.33203125" style="48" bestFit="1" customWidth="1"/>
    <col min="7705" max="7937" width="8.88671875" style="48"/>
    <col min="7938" max="7938" width="5.33203125" style="48" customWidth="1"/>
    <col min="7939" max="7939" width="6.33203125" style="48" customWidth="1"/>
    <col min="7940" max="7940" width="8.109375" style="48" customWidth="1"/>
    <col min="7941" max="7945" width="9.33203125" style="48" bestFit="1" customWidth="1"/>
    <col min="7946" max="7946" width="9.6640625" style="48" customWidth="1"/>
    <col min="7947" max="7953" width="9.33203125" style="48" bestFit="1" customWidth="1"/>
    <col min="7954" max="7954" width="4" style="48" customWidth="1"/>
    <col min="7955" max="7956" width="8.88671875" style="48"/>
    <col min="7957" max="7957" width="13.6640625" style="48" customWidth="1"/>
    <col min="7958" max="7958" width="10.6640625" style="48" customWidth="1"/>
    <col min="7959" max="7959" width="6.6640625" style="48" customWidth="1"/>
    <col min="7960" max="7960" width="9.33203125" style="48" bestFit="1" customWidth="1"/>
    <col min="7961" max="8193" width="8.88671875" style="48"/>
    <col min="8194" max="8194" width="5.33203125" style="48" customWidth="1"/>
    <col min="8195" max="8195" width="6.33203125" style="48" customWidth="1"/>
    <col min="8196" max="8196" width="8.109375" style="48" customWidth="1"/>
    <col min="8197" max="8201" width="9.33203125" style="48" bestFit="1" customWidth="1"/>
    <col min="8202" max="8202" width="9.6640625" style="48" customWidth="1"/>
    <col min="8203" max="8209" width="9.33203125" style="48" bestFit="1" customWidth="1"/>
    <col min="8210" max="8210" width="4" style="48" customWidth="1"/>
    <col min="8211" max="8212" width="8.88671875" style="48"/>
    <col min="8213" max="8213" width="13.6640625" style="48" customWidth="1"/>
    <col min="8214" max="8214" width="10.6640625" style="48" customWidth="1"/>
    <col min="8215" max="8215" width="6.6640625" style="48" customWidth="1"/>
    <col min="8216" max="8216" width="9.33203125" style="48" bestFit="1" customWidth="1"/>
    <col min="8217" max="8449" width="8.88671875" style="48"/>
    <col min="8450" max="8450" width="5.33203125" style="48" customWidth="1"/>
    <col min="8451" max="8451" width="6.33203125" style="48" customWidth="1"/>
    <col min="8452" max="8452" width="8.109375" style="48" customWidth="1"/>
    <col min="8453" max="8457" width="9.33203125" style="48" bestFit="1" customWidth="1"/>
    <col min="8458" max="8458" width="9.6640625" style="48" customWidth="1"/>
    <col min="8459" max="8465" width="9.33203125" style="48" bestFit="1" customWidth="1"/>
    <col min="8466" max="8466" width="4" style="48" customWidth="1"/>
    <col min="8467" max="8468" width="8.88671875" style="48"/>
    <col min="8469" max="8469" width="13.6640625" style="48" customWidth="1"/>
    <col min="8470" max="8470" width="10.6640625" style="48" customWidth="1"/>
    <col min="8471" max="8471" width="6.6640625" style="48" customWidth="1"/>
    <col min="8472" max="8472" width="9.33203125" style="48" bestFit="1" customWidth="1"/>
    <col min="8473" max="8705" width="8.88671875" style="48"/>
    <col min="8706" max="8706" width="5.33203125" style="48" customWidth="1"/>
    <col min="8707" max="8707" width="6.33203125" style="48" customWidth="1"/>
    <col min="8708" max="8708" width="8.109375" style="48" customWidth="1"/>
    <col min="8709" max="8713" width="9.33203125" style="48" bestFit="1" customWidth="1"/>
    <col min="8714" max="8714" width="9.6640625" style="48" customWidth="1"/>
    <col min="8715" max="8721" width="9.33203125" style="48" bestFit="1" customWidth="1"/>
    <col min="8722" max="8722" width="4" style="48" customWidth="1"/>
    <col min="8723" max="8724" width="8.88671875" style="48"/>
    <col min="8725" max="8725" width="13.6640625" style="48" customWidth="1"/>
    <col min="8726" max="8726" width="10.6640625" style="48" customWidth="1"/>
    <col min="8727" max="8727" width="6.6640625" style="48" customWidth="1"/>
    <col min="8728" max="8728" width="9.33203125" style="48" bestFit="1" customWidth="1"/>
    <col min="8729" max="8961" width="8.88671875" style="48"/>
    <col min="8962" max="8962" width="5.33203125" style="48" customWidth="1"/>
    <col min="8963" max="8963" width="6.33203125" style="48" customWidth="1"/>
    <col min="8964" max="8964" width="8.109375" style="48" customWidth="1"/>
    <col min="8965" max="8969" width="9.33203125" style="48" bestFit="1" customWidth="1"/>
    <col min="8970" max="8970" width="9.6640625" style="48" customWidth="1"/>
    <col min="8971" max="8977" width="9.33203125" style="48" bestFit="1" customWidth="1"/>
    <col min="8978" max="8978" width="4" style="48" customWidth="1"/>
    <col min="8979" max="8980" width="8.88671875" style="48"/>
    <col min="8981" max="8981" width="13.6640625" style="48" customWidth="1"/>
    <col min="8982" max="8982" width="10.6640625" style="48" customWidth="1"/>
    <col min="8983" max="8983" width="6.6640625" style="48" customWidth="1"/>
    <col min="8984" max="8984" width="9.33203125" style="48" bestFit="1" customWidth="1"/>
    <col min="8985" max="9217" width="8.88671875" style="48"/>
    <col min="9218" max="9218" width="5.33203125" style="48" customWidth="1"/>
    <col min="9219" max="9219" width="6.33203125" style="48" customWidth="1"/>
    <col min="9220" max="9220" width="8.109375" style="48" customWidth="1"/>
    <col min="9221" max="9225" width="9.33203125" style="48" bestFit="1" customWidth="1"/>
    <col min="9226" max="9226" width="9.6640625" style="48" customWidth="1"/>
    <col min="9227" max="9233" width="9.33203125" style="48" bestFit="1" customWidth="1"/>
    <col min="9234" max="9234" width="4" style="48" customWidth="1"/>
    <col min="9235" max="9236" width="8.88671875" style="48"/>
    <col min="9237" max="9237" width="13.6640625" style="48" customWidth="1"/>
    <col min="9238" max="9238" width="10.6640625" style="48" customWidth="1"/>
    <col min="9239" max="9239" width="6.6640625" style="48" customWidth="1"/>
    <col min="9240" max="9240" width="9.33203125" style="48" bestFit="1" customWidth="1"/>
    <col min="9241" max="9473" width="8.88671875" style="48"/>
    <col min="9474" max="9474" width="5.33203125" style="48" customWidth="1"/>
    <col min="9475" max="9475" width="6.33203125" style="48" customWidth="1"/>
    <col min="9476" max="9476" width="8.109375" style="48" customWidth="1"/>
    <col min="9477" max="9481" width="9.33203125" style="48" bestFit="1" customWidth="1"/>
    <col min="9482" max="9482" width="9.6640625" style="48" customWidth="1"/>
    <col min="9483" max="9489" width="9.33203125" style="48" bestFit="1" customWidth="1"/>
    <col min="9490" max="9490" width="4" style="48" customWidth="1"/>
    <col min="9491" max="9492" width="8.88671875" style="48"/>
    <col min="9493" max="9493" width="13.6640625" style="48" customWidth="1"/>
    <col min="9494" max="9494" width="10.6640625" style="48" customWidth="1"/>
    <col min="9495" max="9495" width="6.6640625" style="48" customWidth="1"/>
    <col min="9496" max="9496" width="9.33203125" style="48" bestFit="1" customWidth="1"/>
    <col min="9497" max="9729" width="8.88671875" style="48"/>
    <col min="9730" max="9730" width="5.33203125" style="48" customWidth="1"/>
    <col min="9731" max="9731" width="6.33203125" style="48" customWidth="1"/>
    <col min="9732" max="9732" width="8.109375" style="48" customWidth="1"/>
    <col min="9733" max="9737" width="9.33203125" style="48" bestFit="1" customWidth="1"/>
    <col min="9738" max="9738" width="9.6640625" style="48" customWidth="1"/>
    <col min="9739" max="9745" width="9.33203125" style="48" bestFit="1" customWidth="1"/>
    <col min="9746" max="9746" width="4" style="48" customWidth="1"/>
    <col min="9747" max="9748" width="8.88671875" style="48"/>
    <col min="9749" max="9749" width="13.6640625" style="48" customWidth="1"/>
    <col min="9750" max="9750" width="10.6640625" style="48" customWidth="1"/>
    <col min="9751" max="9751" width="6.6640625" style="48" customWidth="1"/>
    <col min="9752" max="9752" width="9.33203125" style="48" bestFit="1" customWidth="1"/>
    <col min="9753" max="9985" width="8.88671875" style="48"/>
    <col min="9986" max="9986" width="5.33203125" style="48" customWidth="1"/>
    <col min="9987" max="9987" width="6.33203125" style="48" customWidth="1"/>
    <col min="9988" max="9988" width="8.109375" style="48" customWidth="1"/>
    <col min="9989" max="9993" width="9.33203125" style="48" bestFit="1" customWidth="1"/>
    <col min="9994" max="9994" width="9.6640625" style="48" customWidth="1"/>
    <col min="9995" max="10001" width="9.33203125" style="48" bestFit="1" customWidth="1"/>
    <col min="10002" max="10002" width="4" style="48" customWidth="1"/>
    <col min="10003" max="10004" width="8.88671875" style="48"/>
    <col min="10005" max="10005" width="13.6640625" style="48" customWidth="1"/>
    <col min="10006" max="10006" width="10.6640625" style="48" customWidth="1"/>
    <col min="10007" max="10007" width="6.6640625" style="48" customWidth="1"/>
    <col min="10008" max="10008" width="9.33203125" style="48" bestFit="1" customWidth="1"/>
    <col min="10009" max="10241" width="8.88671875" style="48"/>
    <col min="10242" max="10242" width="5.33203125" style="48" customWidth="1"/>
    <col min="10243" max="10243" width="6.33203125" style="48" customWidth="1"/>
    <col min="10244" max="10244" width="8.109375" style="48" customWidth="1"/>
    <col min="10245" max="10249" width="9.33203125" style="48" bestFit="1" customWidth="1"/>
    <col min="10250" max="10250" width="9.6640625" style="48" customWidth="1"/>
    <col min="10251" max="10257" width="9.33203125" style="48" bestFit="1" customWidth="1"/>
    <col min="10258" max="10258" width="4" style="48" customWidth="1"/>
    <col min="10259" max="10260" width="8.88671875" style="48"/>
    <col min="10261" max="10261" width="13.6640625" style="48" customWidth="1"/>
    <col min="10262" max="10262" width="10.6640625" style="48" customWidth="1"/>
    <col min="10263" max="10263" width="6.6640625" style="48" customWidth="1"/>
    <col min="10264" max="10264" width="9.33203125" style="48" bestFit="1" customWidth="1"/>
    <col min="10265" max="10497" width="8.88671875" style="48"/>
    <col min="10498" max="10498" width="5.33203125" style="48" customWidth="1"/>
    <col min="10499" max="10499" width="6.33203125" style="48" customWidth="1"/>
    <col min="10500" max="10500" width="8.109375" style="48" customWidth="1"/>
    <col min="10501" max="10505" width="9.33203125" style="48" bestFit="1" customWidth="1"/>
    <col min="10506" max="10506" width="9.6640625" style="48" customWidth="1"/>
    <col min="10507" max="10513" width="9.33203125" style="48" bestFit="1" customWidth="1"/>
    <col min="10514" max="10514" width="4" style="48" customWidth="1"/>
    <col min="10515" max="10516" width="8.88671875" style="48"/>
    <col min="10517" max="10517" width="13.6640625" style="48" customWidth="1"/>
    <col min="10518" max="10518" width="10.6640625" style="48" customWidth="1"/>
    <col min="10519" max="10519" width="6.6640625" style="48" customWidth="1"/>
    <col min="10520" max="10520" width="9.33203125" style="48" bestFit="1" customWidth="1"/>
    <col min="10521" max="10753" width="8.88671875" style="48"/>
    <col min="10754" max="10754" width="5.33203125" style="48" customWidth="1"/>
    <col min="10755" max="10755" width="6.33203125" style="48" customWidth="1"/>
    <col min="10756" max="10756" width="8.109375" style="48" customWidth="1"/>
    <col min="10757" max="10761" width="9.33203125" style="48" bestFit="1" customWidth="1"/>
    <col min="10762" max="10762" width="9.6640625" style="48" customWidth="1"/>
    <col min="10763" max="10769" width="9.33203125" style="48" bestFit="1" customWidth="1"/>
    <col min="10770" max="10770" width="4" style="48" customWidth="1"/>
    <col min="10771" max="10772" width="8.88671875" style="48"/>
    <col min="10773" max="10773" width="13.6640625" style="48" customWidth="1"/>
    <col min="10774" max="10774" width="10.6640625" style="48" customWidth="1"/>
    <col min="10775" max="10775" width="6.6640625" style="48" customWidth="1"/>
    <col min="10776" max="10776" width="9.33203125" style="48" bestFit="1" customWidth="1"/>
    <col min="10777" max="11009" width="8.88671875" style="48"/>
    <col min="11010" max="11010" width="5.33203125" style="48" customWidth="1"/>
    <col min="11011" max="11011" width="6.33203125" style="48" customWidth="1"/>
    <col min="11012" max="11012" width="8.109375" style="48" customWidth="1"/>
    <col min="11013" max="11017" width="9.33203125" style="48" bestFit="1" customWidth="1"/>
    <col min="11018" max="11018" width="9.6640625" style="48" customWidth="1"/>
    <col min="11019" max="11025" width="9.33203125" style="48" bestFit="1" customWidth="1"/>
    <col min="11026" max="11026" width="4" style="48" customWidth="1"/>
    <col min="11027" max="11028" width="8.88671875" style="48"/>
    <col min="11029" max="11029" width="13.6640625" style="48" customWidth="1"/>
    <col min="11030" max="11030" width="10.6640625" style="48" customWidth="1"/>
    <col min="11031" max="11031" width="6.6640625" style="48" customWidth="1"/>
    <col min="11032" max="11032" width="9.33203125" style="48" bestFit="1" customWidth="1"/>
    <col min="11033" max="11265" width="8.88671875" style="48"/>
    <col min="11266" max="11266" width="5.33203125" style="48" customWidth="1"/>
    <col min="11267" max="11267" width="6.33203125" style="48" customWidth="1"/>
    <col min="11268" max="11268" width="8.109375" style="48" customWidth="1"/>
    <col min="11269" max="11273" width="9.33203125" style="48" bestFit="1" customWidth="1"/>
    <col min="11274" max="11274" width="9.6640625" style="48" customWidth="1"/>
    <col min="11275" max="11281" width="9.33203125" style="48" bestFit="1" customWidth="1"/>
    <col min="11282" max="11282" width="4" style="48" customWidth="1"/>
    <col min="11283" max="11284" width="8.88671875" style="48"/>
    <col min="11285" max="11285" width="13.6640625" style="48" customWidth="1"/>
    <col min="11286" max="11286" width="10.6640625" style="48" customWidth="1"/>
    <col min="11287" max="11287" width="6.6640625" style="48" customWidth="1"/>
    <col min="11288" max="11288" width="9.33203125" style="48" bestFit="1" customWidth="1"/>
    <col min="11289" max="11521" width="8.88671875" style="48"/>
    <col min="11522" max="11522" width="5.33203125" style="48" customWidth="1"/>
    <col min="11523" max="11523" width="6.33203125" style="48" customWidth="1"/>
    <col min="11524" max="11524" width="8.109375" style="48" customWidth="1"/>
    <col min="11525" max="11529" width="9.33203125" style="48" bestFit="1" customWidth="1"/>
    <col min="11530" max="11530" width="9.6640625" style="48" customWidth="1"/>
    <col min="11531" max="11537" width="9.33203125" style="48" bestFit="1" customWidth="1"/>
    <col min="11538" max="11538" width="4" style="48" customWidth="1"/>
    <col min="11539" max="11540" width="8.88671875" style="48"/>
    <col min="11541" max="11541" width="13.6640625" style="48" customWidth="1"/>
    <col min="11542" max="11542" width="10.6640625" style="48" customWidth="1"/>
    <col min="11543" max="11543" width="6.6640625" style="48" customWidth="1"/>
    <col min="11544" max="11544" width="9.33203125" style="48" bestFit="1" customWidth="1"/>
    <col min="11545" max="11777" width="8.88671875" style="48"/>
    <col min="11778" max="11778" width="5.33203125" style="48" customWidth="1"/>
    <col min="11779" max="11779" width="6.33203125" style="48" customWidth="1"/>
    <col min="11780" max="11780" width="8.109375" style="48" customWidth="1"/>
    <col min="11781" max="11785" width="9.33203125" style="48" bestFit="1" customWidth="1"/>
    <col min="11786" max="11786" width="9.6640625" style="48" customWidth="1"/>
    <col min="11787" max="11793" width="9.33203125" style="48" bestFit="1" customWidth="1"/>
    <col min="11794" max="11794" width="4" style="48" customWidth="1"/>
    <col min="11795" max="11796" width="8.88671875" style="48"/>
    <col min="11797" max="11797" width="13.6640625" style="48" customWidth="1"/>
    <col min="11798" max="11798" width="10.6640625" style="48" customWidth="1"/>
    <col min="11799" max="11799" width="6.6640625" style="48" customWidth="1"/>
    <col min="11800" max="11800" width="9.33203125" style="48" bestFit="1" customWidth="1"/>
    <col min="11801" max="12033" width="8.88671875" style="48"/>
    <col min="12034" max="12034" width="5.33203125" style="48" customWidth="1"/>
    <col min="12035" max="12035" width="6.33203125" style="48" customWidth="1"/>
    <col min="12036" max="12036" width="8.109375" style="48" customWidth="1"/>
    <col min="12037" max="12041" width="9.33203125" style="48" bestFit="1" customWidth="1"/>
    <col min="12042" max="12042" width="9.6640625" style="48" customWidth="1"/>
    <col min="12043" max="12049" width="9.33203125" style="48" bestFit="1" customWidth="1"/>
    <col min="12050" max="12050" width="4" style="48" customWidth="1"/>
    <col min="12051" max="12052" width="8.88671875" style="48"/>
    <col min="12053" max="12053" width="13.6640625" style="48" customWidth="1"/>
    <col min="12054" max="12054" width="10.6640625" style="48" customWidth="1"/>
    <col min="12055" max="12055" width="6.6640625" style="48" customWidth="1"/>
    <col min="12056" max="12056" width="9.33203125" style="48" bestFit="1" customWidth="1"/>
    <col min="12057" max="12289" width="8.88671875" style="48"/>
    <col min="12290" max="12290" width="5.33203125" style="48" customWidth="1"/>
    <col min="12291" max="12291" width="6.33203125" style="48" customWidth="1"/>
    <col min="12292" max="12292" width="8.109375" style="48" customWidth="1"/>
    <col min="12293" max="12297" width="9.33203125" style="48" bestFit="1" customWidth="1"/>
    <col min="12298" max="12298" width="9.6640625" style="48" customWidth="1"/>
    <col min="12299" max="12305" width="9.33203125" style="48" bestFit="1" customWidth="1"/>
    <col min="12306" max="12306" width="4" style="48" customWidth="1"/>
    <col min="12307" max="12308" width="8.88671875" style="48"/>
    <col min="12309" max="12309" width="13.6640625" style="48" customWidth="1"/>
    <col min="12310" max="12310" width="10.6640625" style="48" customWidth="1"/>
    <col min="12311" max="12311" width="6.6640625" style="48" customWidth="1"/>
    <col min="12312" max="12312" width="9.33203125" style="48" bestFit="1" customWidth="1"/>
    <col min="12313" max="12545" width="8.88671875" style="48"/>
    <col min="12546" max="12546" width="5.33203125" style="48" customWidth="1"/>
    <col min="12547" max="12547" width="6.33203125" style="48" customWidth="1"/>
    <col min="12548" max="12548" width="8.109375" style="48" customWidth="1"/>
    <col min="12549" max="12553" width="9.33203125" style="48" bestFit="1" customWidth="1"/>
    <col min="12554" max="12554" width="9.6640625" style="48" customWidth="1"/>
    <col min="12555" max="12561" width="9.33203125" style="48" bestFit="1" customWidth="1"/>
    <col min="12562" max="12562" width="4" style="48" customWidth="1"/>
    <col min="12563" max="12564" width="8.88671875" style="48"/>
    <col min="12565" max="12565" width="13.6640625" style="48" customWidth="1"/>
    <col min="12566" max="12566" width="10.6640625" style="48" customWidth="1"/>
    <col min="12567" max="12567" width="6.6640625" style="48" customWidth="1"/>
    <col min="12568" max="12568" width="9.33203125" style="48" bestFit="1" customWidth="1"/>
    <col min="12569" max="12801" width="8.88671875" style="48"/>
    <col min="12802" max="12802" width="5.33203125" style="48" customWidth="1"/>
    <col min="12803" max="12803" width="6.33203125" style="48" customWidth="1"/>
    <col min="12804" max="12804" width="8.109375" style="48" customWidth="1"/>
    <col min="12805" max="12809" width="9.33203125" style="48" bestFit="1" customWidth="1"/>
    <col min="12810" max="12810" width="9.6640625" style="48" customWidth="1"/>
    <col min="12811" max="12817" width="9.33203125" style="48" bestFit="1" customWidth="1"/>
    <col min="12818" max="12818" width="4" style="48" customWidth="1"/>
    <col min="12819" max="12820" width="8.88671875" style="48"/>
    <col min="12821" max="12821" width="13.6640625" style="48" customWidth="1"/>
    <col min="12822" max="12822" width="10.6640625" style="48" customWidth="1"/>
    <col min="12823" max="12823" width="6.6640625" style="48" customWidth="1"/>
    <col min="12824" max="12824" width="9.33203125" style="48" bestFit="1" customWidth="1"/>
    <col min="12825" max="13057" width="8.88671875" style="48"/>
    <col min="13058" max="13058" width="5.33203125" style="48" customWidth="1"/>
    <col min="13059" max="13059" width="6.33203125" style="48" customWidth="1"/>
    <col min="13060" max="13060" width="8.109375" style="48" customWidth="1"/>
    <col min="13061" max="13065" width="9.33203125" style="48" bestFit="1" customWidth="1"/>
    <col min="13066" max="13066" width="9.6640625" style="48" customWidth="1"/>
    <col min="13067" max="13073" width="9.33203125" style="48" bestFit="1" customWidth="1"/>
    <col min="13074" max="13074" width="4" style="48" customWidth="1"/>
    <col min="13075" max="13076" width="8.88671875" style="48"/>
    <col min="13077" max="13077" width="13.6640625" style="48" customWidth="1"/>
    <col min="13078" max="13078" width="10.6640625" style="48" customWidth="1"/>
    <col min="13079" max="13079" width="6.6640625" style="48" customWidth="1"/>
    <col min="13080" max="13080" width="9.33203125" style="48" bestFit="1" customWidth="1"/>
    <col min="13081" max="13313" width="8.88671875" style="48"/>
    <col min="13314" max="13314" width="5.33203125" style="48" customWidth="1"/>
    <col min="13315" max="13315" width="6.33203125" style="48" customWidth="1"/>
    <col min="13316" max="13316" width="8.109375" style="48" customWidth="1"/>
    <col min="13317" max="13321" width="9.33203125" style="48" bestFit="1" customWidth="1"/>
    <col min="13322" max="13322" width="9.6640625" style="48" customWidth="1"/>
    <col min="13323" max="13329" width="9.33203125" style="48" bestFit="1" customWidth="1"/>
    <col min="13330" max="13330" width="4" style="48" customWidth="1"/>
    <col min="13331" max="13332" width="8.88671875" style="48"/>
    <col min="13333" max="13333" width="13.6640625" style="48" customWidth="1"/>
    <col min="13334" max="13334" width="10.6640625" style="48" customWidth="1"/>
    <col min="13335" max="13335" width="6.6640625" style="48" customWidth="1"/>
    <col min="13336" max="13336" width="9.33203125" style="48" bestFit="1" customWidth="1"/>
    <col min="13337" max="13569" width="8.88671875" style="48"/>
    <col min="13570" max="13570" width="5.33203125" style="48" customWidth="1"/>
    <col min="13571" max="13571" width="6.33203125" style="48" customWidth="1"/>
    <col min="13572" max="13572" width="8.109375" style="48" customWidth="1"/>
    <col min="13573" max="13577" width="9.33203125" style="48" bestFit="1" customWidth="1"/>
    <col min="13578" max="13578" width="9.6640625" style="48" customWidth="1"/>
    <col min="13579" max="13585" width="9.33203125" style="48" bestFit="1" customWidth="1"/>
    <col min="13586" max="13586" width="4" style="48" customWidth="1"/>
    <col min="13587" max="13588" width="8.88671875" style="48"/>
    <col min="13589" max="13589" width="13.6640625" style="48" customWidth="1"/>
    <col min="13590" max="13590" width="10.6640625" style="48" customWidth="1"/>
    <col min="13591" max="13591" width="6.6640625" style="48" customWidth="1"/>
    <col min="13592" max="13592" width="9.33203125" style="48" bestFit="1" customWidth="1"/>
    <col min="13593" max="13825" width="8.88671875" style="48"/>
    <col min="13826" max="13826" width="5.33203125" style="48" customWidth="1"/>
    <col min="13827" max="13827" width="6.33203125" style="48" customWidth="1"/>
    <col min="13828" max="13828" width="8.109375" style="48" customWidth="1"/>
    <col min="13829" max="13833" width="9.33203125" style="48" bestFit="1" customWidth="1"/>
    <col min="13834" max="13834" width="9.6640625" style="48" customWidth="1"/>
    <col min="13835" max="13841" width="9.33203125" style="48" bestFit="1" customWidth="1"/>
    <col min="13842" max="13842" width="4" style="48" customWidth="1"/>
    <col min="13843" max="13844" width="8.88671875" style="48"/>
    <col min="13845" max="13845" width="13.6640625" style="48" customWidth="1"/>
    <col min="13846" max="13846" width="10.6640625" style="48" customWidth="1"/>
    <col min="13847" max="13847" width="6.6640625" style="48" customWidth="1"/>
    <col min="13848" max="13848" width="9.33203125" style="48" bestFit="1" customWidth="1"/>
    <col min="13849" max="14081" width="8.88671875" style="48"/>
    <col min="14082" max="14082" width="5.33203125" style="48" customWidth="1"/>
    <col min="14083" max="14083" width="6.33203125" style="48" customWidth="1"/>
    <col min="14084" max="14084" width="8.109375" style="48" customWidth="1"/>
    <col min="14085" max="14089" width="9.33203125" style="48" bestFit="1" customWidth="1"/>
    <col min="14090" max="14090" width="9.6640625" style="48" customWidth="1"/>
    <col min="14091" max="14097" width="9.33203125" style="48" bestFit="1" customWidth="1"/>
    <col min="14098" max="14098" width="4" style="48" customWidth="1"/>
    <col min="14099" max="14100" width="8.88671875" style="48"/>
    <col min="14101" max="14101" width="13.6640625" style="48" customWidth="1"/>
    <col min="14102" max="14102" width="10.6640625" style="48" customWidth="1"/>
    <col min="14103" max="14103" width="6.6640625" style="48" customWidth="1"/>
    <col min="14104" max="14104" width="9.33203125" style="48" bestFit="1" customWidth="1"/>
    <col min="14105" max="14337" width="8.88671875" style="48"/>
    <col min="14338" max="14338" width="5.33203125" style="48" customWidth="1"/>
    <col min="14339" max="14339" width="6.33203125" style="48" customWidth="1"/>
    <col min="14340" max="14340" width="8.109375" style="48" customWidth="1"/>
    <col min="14341" max="14345" width="9.33203125" style="48" bestFit="1" customWidth="1"/>
    <col min="14346" max="14346" width="9.6640625" style="48" customWidth="1"/>
    <col min="14347" max="14353" width="9.33203125" style="48" bestFit="1" customWidth="1"/>
    <col min="14354" max="14354" width="4" style="48" customWidth="1"/>
    <col min="14355" max="14356" width="8.88671875" style="48"/>
    <col min="14357" max="14357" width="13.6640625" style="48" customWidth="1"/>
    <col min="14358" max="14358" width="10.6640625" style="48" customWidth="1"/>
    <col min="14359" max="14359" width="6.6640625" style="48" customWidth="1"/>
    <col min="14360" max="14360" width="9.33203125" style="48" bestFit="1" customWidth="1"/>
    <col min="14361" max="14593" width="8.88671875" style="48"/>
    <col min="14594" max="14594" width="5.33203125" style="48" customWidth="1"/>
    <col min="14595" max="14595" width="6.33203125" style="48" customWidth="1"/>
    <col min="14596" max="14596" width="8.109375" style="48" customWidth="1"/>
    <col min="14597" max="14601" width="9.33203125" style="48" bestFit="1" customWidth="1"/>
    <col min="14602" max="14602" width="9.6640625" style="48" customWidth="1"/>
    <col min="14603" max="14609" width="9.33203125" style="48" bestFit="1" customWidth="1"/>
    <col min="14610" max="14610" width="4" style="48" customWidth="1"/>
    <col min="14611" max="14612" width="8.88671875" style="48"/>
    <col min="14613" max="14613" width="13.6640625" style="48" customWidth="1"/>
    <col min="14614" max="14614" width="10.6640625" style="48" customWidth="1"/>
    <col min="14615" max="14615" width="6.6640625" style="48" customWidth="1"/>
    <col min="14616" max="14616" width="9.33203125" style="48" bestFit="1" customWidth="1"/>
    <col min="14617" max="14849" width="8.88671875" style="48"/>
    <col min="14850" max="14850" width="5.33203125" style="48" customWidth="1"/>
    <col min="14851" max="14851" width="6.33203125" style="48" customWidth="1"/>
    <col min="14852" max="14852" width="8.109375" style="48" customWidth="1"/>
    <col min="14853" max="14857" width="9.33203125" style="48" bestFit="1" customWidth="1"/>
    <col min="14858" max="14858" width="9.6640625" style="48" customWidth="1"/>
    <col min="14859" max="14865" width="9.33203125" style="48" bestFit="1" customWidth="1"/>
    <col min="14866" max="14866" width="4" style="48" customWidth="1"/>
    <col min="14867" max="14868" width="8.88671875" style="48"/>
    <col min="14869" max="14869" width="13.6640625" style="48" customWidth="1"/>
    <col min="14870" max="14870" width="10.6640625" style="48" customWidth="1"/>
    <col min="14871" max="14871" width="6.6640625" style="48" customWidth="1"/>
    <col min="14872" max="14872" width="9.33203125" style="48" bestFit="1" customWidth="1"/>
    <col min="14873" max="15105" width="8.88671875" style="48"/>
    <col min="15106" max="15106" width="5.33203125" style="48" customWidth="1"/>
    <col min="15107" max="15107" width="6.33203125" style="48" customWidth="1"/>
    <col min="15108" max="15108" width="8.109375" style="48" customWidth="1"/>
    <col min="15109" max="15113" width="9.33203125" style="48" bestFit="1" customWidth="1"/>
    <col min="15114" max="15114" width="9.6640625" style="48" customWidth="1"/>
    <col min="15115" max="15121" width="9.33203125" style="48" bestFit="1" customWidth="1"/>
    <col min="15122" max="15122" width="4" style="48" customWidth="1"/>
    <col min="15123" max="15124" width="8.88671875" style="48"/>
    <col min="15125" max="15125" width="13.6640625" style="48" customWidth="1"/>
    <col min="15126" max="15126" width="10.6640625" style="48" customWidth="1"/>
    <col min="15127" max="15127" width="6.6640625" style="48" customWidth="1"/>
    <col min="15128" max="15128" width="9.33203125" style="48" bestFit="1" customWidth="1"/>
    <col min="15129" max="15361" width="8.88671875" style="48"/>
    <col min="15362" max="15362" width="5.33203125" style="48" customWidth="1"/>
    <col min="15363" max="15363" width="6.33203125" style="48" customWidth="1"/>
    <col min="15364" max="15364" width="8.109375" style="48" customWidth="1"/>
    <col min="15365" max="15369" width="9.33203125" style="48" bestFit="1" customWidth="1"/>
    <col min="15370" max="15370" width="9.6640625" style="48" customWidth="1"/>
    <col min="15371" max="15377" width="9.33203125" style="48" bestFit="1" customWidth="1"/>
    <col min="15378" max="15378" width="4" style="48" customWidth="1"/>
    <col min="15379" max="15380" width="8.88671875" style="48"/>
    <col min="15381" max="15381" width="13.6640625" style="48" customWidth="1"/>
    <col min="15382" max="15382" width="10.6640625" style="48" customWidth="1"/>
    <col min="15383" max="15383" width="6.6640625" style="48" customWidth="1"/>
    <col min="15384" max="15384" width="9.33203125" style="48" bestFit="1" customWidth="1"/>
    <col min="15385" max="15617" width="8.88671875" style="48"/>
    <col min="15618" max="15618" width="5.33203125" style="48" customWidth="1"/>
    <col min="15619" max="15619" width="6.33203125" style="48" customWidth="1"/>
    <col min="15620" max="15620" width="8.109375" style="48" customWidth="1"/>
    <col min="15621" max="15625" width="9.33203125" style="48" bestFit="1" customWidth="1"/>
    <col min="15626" max="15626" width="9.6640625" style="48" customWidth="1"/>
    <col min="15627" max="15633" width="9.33203125" style="48" bestFit="1" customWidth="1"/>
    <col min="15634" max="15634" width="4" style="48" customWidth="1"/>
    <col min="15635" max="15636" width="8.88671875" style="48"/>
    <col min="15637" max="15637" width="13.6640625" style="48" customWidth="1"/>
    <col min="15638" max="15638" width="10.6640625" style="48" customWidth="1"/>
    <col min="15639" max="15639" width="6.6640625" style="48" customWidth="1"/>
    <col min="15640" max="15640" width="9.33203125" style="48" bestFit="1" customWidth="1"/>
    <col min="15641" max="15873" width="8.88671875" style="48"/>
    <col min="15874" max="15874" width="5.33203125" style="48" customWidth="1"/>
    <col min="15875" max="15875" width="6.33203125" style="48" customWidth="1"/>
    <col min="15876" max="15876" width="8.109375" style="48" customWidth="1"/>
    <col min="15877" max="15881" width="9.33203125" style="48" bestFit="1" customWidth="1"/>
    <col min="15882" max="15882" width="9.6640625" style="48" customWidth="1"/>
    <col min="15883" max="15889" width="9.33203125" style="48" bestFit="1" customWidth="1"/>
    <col min="15890" max="15890" width="4" style="48" customWidth="1"/>
    <col min="15891" max="15892" width="8.88671875" style="48"/>
    <col min="15893" max="15893" width="13.6640625" style="48" customWidth="1"/>
    <col min="15894" max="15894" width="10.6640625" style="48" customWidth="1"/>
    <col min="15895" max="15895" width="6.6640625" style="48" customWidth="1"/>
    <col min="15896" max="15896" width="9.33203125" style="48" bestFit="1" customWidth="1"/>
    <col min="15897" max="16129" width="8.88671875" style="48"/>
    <col min="16130" max="16130" width="5.33203125" style="48" customWidth="1"/>
    <col min="16131" max="16131" width="6.33203125" style="48" customWidth="1"/>
    <col min="16132" max="16132" width="8.109375" style="48" customWidth="1"/>
    <col min="16133" max="16137" width="9.33203125" style="48" bestFit="1" customWidth="1"/>
    <col min="16138" max="16138" width="9.6640625" style="48" customWidth="1"/>
    <col min="16139" max="16145" width="9.33203125" style="48" bestFit="1" customWidth="1"/>
    <col min="16146" max="16146" width="4" style="48" customWidth="1"/>
    <col min="16147" max="16148" width="8.88671875" style="48"/>
    <col min="16149" max="16149" width="13.6640625" style="48" customWidth="1"/>
    <col min="16150" max="16150" width="10.6640625" style="48" customWidth="1"/>
    <col min="16151" max="16151" width="6.6640625" style="48" customWidth="1"/>
    <col min="16152" max="16152" width="9.33203125" style="48" bestFit="1" customWidth="1"/>
    <col min="16153" max="16384" width="8.88671875" style="48"/>
  </cols>
  <sheetData>
    <row r="1" spans="1:51" ht="33" customHeight="1" x14ac:dyDescent="0.25">
      <c r="A1" s="135" t="s">
        <v>79</v>
      </c>
      <c r="B1" s="136"/>
      <c r="C1" s="136"/>
      <c r="D1" s="136"/>
      <c r="E1" s="136"/>
      <c r="F1" s="136"/>
      <c r="G1" s="136"/>
      <c r="H1" s="136"/>
      <c r="I1" s="136"/>
      <c r="J1" s="136"/>
    </row>
    <row r="3" spans="1:51" ht="15" x14ac:dyDescent="0.25">
      <c r="A3" s="48" t="s">
        <v>17</v>
      </c>
      <c r="C3" s="137"/>
      <c r="D3" s="137"/>
      <c r="E3" s="137"/>
      <c r="G3" s="48" t="s">
        <v>18</v>
      </c>
      <c r="I3" s="137"/>
      <c r="J3" s="137"/>
      <c r="K3" s="137"/>
      <c r="M3" s="48" t="s">
        <v>19</v>
      </c>
      <c r="O3" s="138"/>
      <c r="P3" s="137"/>
      <c r="S3" s="139" t="s">
        <v>20</v>
      </c>
      <c r="T3" s="140"/>
      <c r="U3" s="140"/>
      <c r="V3" s="140"/>
      <c r="W3" s="141"/>
      <c r="X3" s="49" t="s">
        <v>21</v>
      </c>
    </row>
    <row r="4" spans="1:51" x14ac:dyDescent="0.25">
      <c r="S4" s="133" t="s">
        <v>22</v>
      </c>
      <c r="T4" s="134"/>
      <c r="U4" s="134"/>
      <c r="V4" s="50" t="str">
        <f>P5</f>
        <v>M12</v>
      </c>
      <c r="W4" s="51"/>
      <c r="X4" s="52" t="s">
        <v>23</v>
      </c>
    </row>
    <row r="5" spans="1:51" x14ac:dyDescent="0.25">
      <c r="A5" s="142"/>
      <c r="B5" s="130"/>
      <c r="C5" s="130"/>
      <c r="D5" s="131"/>
      <c r="E5" s="125" t="s">
        <v>24</v>
      </c>
      <c r="F5" s="125" t="s">
        <v>25</v>
      </c>
      <c r="G5" s="125" t="s">
        <v>26</v>
      </c>
      <c r="H5" s="125" t="s">
        <v>27</v>
      </c>
      <c r="I5" s="125" t="s">
        <v>28</v>
      </c>
      <c r="J5" s="125" t="s">
        <v>29</v>
      </c>
      <c r="K5" s="125" t="s">
        <v>30</v>
      </c>
      <c r="L5" s="125" t="s">
        <v>31</v>
      </c>
      <c r="M5" s="125" t="s">
        <v>32</v>
      </c>
      <c r="N5" s="125" t="s">
        <v>33</v>
      </c>
      <c r="O5" s="125" t="s">
        <v>34</v>
      </c>
      <c r="P5" s="125" t="s">
        <v>35</v>
      </c>
      <c r="Q5" s="126" t="s">
        <v>36</v>
      </c>
      <c r="R5" s="56"/>
      <c r="S5" s="57"/>
      <c r="T5" s="58"/>
      <c r="U5" s="58"/>
      <c r="V5" s="58"/>
      <c r="W5" s="59"/>
      <c r="X5" s="60"/>
    </row>
    <row r="6" spans="1:51" x14ac:dyDescent="0.25">
      <c r="A6" s="109"/>
      <c r="B6" s="53"/>
      <c r="C6" s="110"/>
      <c r="D6" s="111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9"/>
      <c r="R6" s="61"/>
      <c r="S6" s="62"/>
      <c r="T6" s="63"/>
      <c r="U6" s="63"/>
      <c r="V6" s="63"/>
      <c r="W6" s="64"/>
      <c r="X6" s="65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</row>
    <row r="7" spans="1:51" x14ac:dyDescent="0.25">
      <c r="A7" s="132" t="s">
        <v>37</v>
      </c>
      <c r="B7" s="130" t="s">
        <v>38</v>
      </c>
      <c r="C7" s="130"/>
      <c r="D7" s="131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20"/>
      <c r="Q7" s="118">
        <f>SUM(Q9:Q11)</f>
        <v>0</v>
      </c>
      <c r="R7" s="63"/>
      <c r="S7" s="62" t="s">
        <v>39</v>
      </c>
      <c r="T7" s="63"/>
      <c r="U7" s="63"/>
      <c r="V7" s="63">
        <f>Q7</f>
        <v>0</v>
      </c>
      <c r="W7" s="68" t="e">
        <f>income/income</f>
        <v>#DIV/0!</v>
      </c>
      <c r="X7" s="69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</row>
    <row r="8" spans="1:51" x14ac:dyDescent="0.25">
      <c r="A8" s="132"/>
      <c r="B8" s="130"/>
      <c r="C8" s="130"/>
      <c r="D8" s="131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21"/>
      <c r="Q8" s="122"/>
      <c r="R8" s="63"/>
      <c r="S8" s="62"/>
      <c r="T8" s="63"/>
      <c r="U8" s="63"/>
      <c r="V8" s="63"/>
      <c r="W8" s="68"/>
      <c r="X8" s="69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</row>
    <row r="9" spans="1:51" x14ac:dyDescent="0.25">
      <c r="A9" s="132" t="s">
        <v>40</v>
      </c>
      <c r="B9" s="130"/>
      <c r="C9" s="130"/>
      <c r="D9" s="131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23"/>
      <c r="Q9" s="122">
        <f t="shared" ref="Q9:Q15" si="0">SUM(E9:P9)</f>
        <v>0</v>
      </c>
      <c r="R9" s="63"/>
      <c r="S9" s="62"/>
      <c r="T9" s="63"/>
      <c r="U9" s="63"/>
      <c r="V9" s="63"/>
      <c r="W9" s="68"/>
      <c r="X9" s="69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</row>
    <row r="10" spans="1:51" x14ac:dyDescent="0.25">
      <c r="A10" s="132" t="s">
        <v>41</v>
      </c>
      <c r="B10" s="130"/>
      <c r="C10" s="130"/>
      <c r="D10" s="131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23"/>
      <c r="Q10" s="122">
        <f t="shared" si="0"/>
        <v>0</v>
      </c>
      <c r="R10" s="63"/>
      <c r="S10" s="75"/>
      <c r="T10" s="63"/>
      <c r="U10" s="63"/>
      <c r="V10" s="63"/>
      <c r="W10" s="68"/>
      <c r="X10" s="69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</row>
    <row r="11" spans="1:51" x14ac:dyDescent="0.25">
      <c r="A11" s="132" t="s">
        <v>42</v>
      </c>
      <c r="B11" s="130"/>
      <c r="C11" s="130"/>
      <c r="D11" s="131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23"/>
      <c r="Q11" s="122">
        <f t="shared" si="0"/>
        <v>0</v>
      </c>
      <c r="R11" s="63"/>
      <c r="S11" s="76" t="s">
        <v>43</v>
      </c>
      <c r="T11" s="63"/>
      <c r="U11" s="63"/>
      <c r="V11" s="63"/>
      <c r="W11" s="68"/>
      <c r="X11" s="69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</row>
    <row r="12" spans="1:51" x14ac:dyDescent="0.25">
      <c r="A12" s="143" t="s">
        <v>88</v>
      </c>
      <c r="B12" s="144"/>
      <c r="C12" s="144"/>
      <c r="D12" s="145"/>
      <c r="E12" s="116">
        <f>'Year 1'!Q42</f>
        <v>0</v>
      </c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23"/>
      <c r="Q12" s="122">
        <f t="shared" si="0"/>
        <v>0</v>
      </c>
      <c r="R12" s="63"/>
      <c r="S12" s="76" t="s">
        <v>45</v>
      </c>
      <c r="T12" s="63"/>
      <c r="U12" s="63">
        <v>0</v>
      </c>
      <c r="V12" s="63"/>
      <c r="W12" s="68"/>
      <c r="X12" s="69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</row>
    <row r="13" spans="1:51" x14ac:dyDescent="0.25">
      <c r="A13" s="132"/>
      <c r="B13" s="130"/>
      <c r="C13" s="130"/>
      <c r="D13" s="131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8"/>
      <c r="Q13" s="72">
        <f t="shared" si="0"/>
        <v>0</v>
      </c>
      <c r="R13" s="63"/>
      <c r="S13" s="76" t="s">
        <v>47</v>
      </c>
      <c r="T13" s="63"/>
      <c r="U13" s="79">
        <f>Q21</f>
        <v>0</v>
      </c>
      <c r="V13" s="63"/>
      <c r="W13" s="68" t="e">
        <f>U13/income</f>
        <v>#DIV/0!</v>
      </c>
      <c r="X13" s="69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</row>
    <row r="14" spans="1:51" x14ac:dyDescent="0.25">
      <c r="A14" s="132"/>
      <c r="B14" s="130"/>
      <c r="C14" s="130"/>
      <c r="D14" s="131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8"/>
      <c r="Q14" s="72">
        <f t="shared" si="0"/>
        <v>0</v>
      </c>
      <c r="R14" s="63"/>
      <c r="S14" s="76" t="s">
        <v>49</v>
      </c>
      <c r="T14" s="63"/>
      <c r="U14" s="63">
        <f>+Q23</f>
        <v>0</v>
      </c>
      <c r="V14" s="63"/>
      <c r="W14" s="68" t="e">
        <f>U14/income</f>
        <v>#DIV/0!</v>
      </c>
      <c r="X14" s="69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</row>
    <row r="15" spans="1:51" x14ac:dyDescent="0.25">
      <c r="A15" s="132"/>
      <c r="B15" s="130"/>
      <c r="C15" s="130"/>
      <c r="D15" s="131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8"/>
      <c r="Q15" s="72">
        <f t="shared" si="0"/>
        <v>0</v>
      </c>
      <c r="R15" s="63"/>
      <c r="S15" s="76" t="s">
        <v>51</v>
      </c>
      <c r="T15" s="63"/>
      <c r="U15" s="63">
        <v>0</v>
      </c>
      <c r="V15" s="63"/>
      <c r="W15" s="68"/>
      <c r="X15" s="69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</row>
    <row r="16" spans="1:51" x14ac:dyDescent="0.25">
      <c r="A16" s="132" t="s">
        <v>52</v>
      </c>
      <c r="B16" s="130"/>
      <c r="C16" s="130"/>
      <c r="D16" s="131"/>
      <c r="E16" s="77" t="s">
        <v>52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8"/>
      <c r="Q16" s="72"/>
      <c r="R16" s="63"/>
      <c r="S16" s="62"/>
      <c r="T16" s="63"/>
      <c r="U16" s="63"/>
      <c r="V16" s="63"/>
      <c r="W16" s="68"/>
      <c r="X16" s="69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</row>
    <row r="17" spans="1:51" x14ac:dyDescent="0.25">
      <c r="A17" s="53"/>
      <c r="B17" s="80"/>
      <c r="C17" s="80"/>
      <c r="D17" s="53"/>
      <c r="E17" s="81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81"/>
      <c r="R17" s="63"/>
      <c r="S17" s="76" t="s">
        <v>43</v>
      </c>
      <c r="T17" s="63"/>
      <c r="U17" s="63"/>
      <c r="V17" s="63">
        <f>U12+U13+U14-U15</f>
        <v>0</v>
      </c>
      <c r="W17" s="68" t="e">
        <f>V17/income</f>
        <v>#DIV/0!</v>
      </c>
      <c r="X17" s="69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</row>
    <row r="18" spans="1:51" ht="21.75" customHeight="1" x14ac:dyDescent="0.7">
      <c r="A18" s="82" t="s">
        <v>53</v>
      </c>
      <c r="B18" s="83"/>
      <c r="C18" s="84"/>
      <c r="D18" s="83"/>
      <c r="E18" s="85">
        <f t="shared" ref="E18:Q18" si="1">SUM(E9:E15)</f>
        <v>0</v>
      </c>
      <c r="F18" s="85">
        <f t="shared" si="1"/>
        <v>0</v>
      </c>
      <c r="G18" s="85">
        <f t="shared" si="1"/>
        <v>0</v>
      </c>
      <c r="H18" s="85">
        <f t="shared" si="1"/>
        <v>0</v>
      </c>
      <c r="I18" s="85">
        <f t="shared" si="1"/>
        <v>0</v>
      </c>
      <c r="J18" s="85">
        <f t="shared" si="1"/>
        <v>0</v>
      </c>
      <c r="K18" s="85">
        <f t="shared" si="1"/>
        <v>0</v>
      </c>
      <c r="L18" s="85">
        <f t="shared" si="1"/>
        <v>0</v>
      </c>
      <c r="M18" s="85">
        <f t="shared" si="1"/>
        <v>0</v>
      </c>
      <c r="N18" s="85">
        <f t="shared" si="1"/>
        <v>0</v>
      </c>
      <c r="O18" s="85">
        <f t="shared" si="1"/>
        <v>0</v>
      </c>
      <c r="P18" s="86">
        <f t="shared" si="1"/>
        <v>0</v>
      </c>
      <c r="Q18" s="87">
        <f t="shared" si="1"/>
        <v>0</v>
      </c>
      <c r="R18" s="63"/>
      <c r="S18" s="88"/>
      <c r="T18" s="63"/>
      <c r="U18" s="63"/>
      <c r="V18" s="63"/>
      <c r="W18" s="68"/>
      <c r="X18" s="69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</row>
    <row r="19" spans="1:51" ht="25.5" customHeight="1" x14ac:dyDescent="0.7">
      <c r="A19" s="89"/>
      <c r="B19" s="53"/>
      <c r="C19" s="53"/>
      <c r="D19" s="5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81"/>
      <c r="R19" s="63"/>
      <c r="S19" s="62" t="s">
        <v>54</v>
      </c>
      <c r="T19" s="63"/>
      <c r="U19" s="63"/>
      <c r="V19" s="63">
        <f>V7-V17</f>
        <v>0</v>
      </c>
      <c r="W19" s="68" t="e">
        <f>V19/income</f>
        <v>#DIV/0!</v>
      </c>
      <c r="X19" s="69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</row>
    <row r="20" spans="1:51" x14ac:dyDescent="0.25">
      <c r="A20" s="90" t="s">
        <v>55</v>
      </c>
      <c r="B20" s="84"/>
      <c r="C20" s="91"/>
      <c r="D20" s="91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8"/>
      <c r="Q20" s="72"/>
      <c r="R20" s="63"/>
      <c r="S20" s="62"/>
      <c r="T20" s="63"/>
      <c r="U20" s="63"/>
      <c r="V20" s="63"/>
      <c r="W20" s="68"/>
      <c r="X20" s="69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</row>
    <row r="21" spans="1:51" x14ac:dyDescent="0.25">
      <c r="A21" s="129" t="s">
        <v>56</v>
      </c>
      <c r="B21" s="130"/>
      <c r="C21" s="130"/>
      <c r="D21" s="131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2">
        <f t="shared" ref="Q21:Q38" si="2">SUM(E21:P21)</f>
        <v>0</v>
      </c>
      <c r="R21" s="63"/>
      <c r="S21" s="62"/>
      <c r="T21" s="63"/>
      <c r="U21" s="63"/>
      <c r="V21" s="63"/>
      <c r="W21" s="68"/>
      <c r="X21" s="69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</row>
    <row r="22" spans="1:51" x14ac:dyDescent="0.25">
      <c r="A22" s="129" t="s">
        <v>57</v>
      </c>
      <c r="B22" s="130"/>
      <c r="C22" s="130"/>
      <c r="D22" s="131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2">
        <f>SUM(E22:P22)</f>
        <v>0</v>
      </c>
      <c r="R22" s="63"/>
      <c r="S22" s="62"/>
      <c r="T22" s="63"/>
      <c r="U22" s="63"/>
      <c r="V22" s="63"/>
      <c r="W22" s="68"/>
      <c r="X22" s="69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</row>
    <row r="23" spans="1:51" x14ac:dyDescent="0.25">
      <c r="A23" s="129" t="s">
        <v>90</v>
      </c>
      <c r="B23" s="130"/>
      <c r="C23" s="130"/>
      <c r="D23" s="131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2">
        <f t="shared" si="2"/>
        <v>0</v>
      </c>
      <c r="R23" s="63"/>
      <c r="S23" s="62"/>
      <c r="T23" s="63"/>
      <c r="U23" s="63"/>
      <c r="V23" s="63"/>
      <c r="W23" s="68"/>
      <c r="X23" s="69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</row>
    <row r="24" spans="1:51" x14ac:dyDescent="0.25">
      <c r="A24" s="132" t="s">
        <v>58</v>
      </c>
      <c r="B24" s="130"/>
      <c r="C24" s="130"/>
      <c r="D24" s="131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8"/>
      <c r="Q24" s="72">
        <f t="shared" si="2"/>
        <v>0</v>
      </c>
      <c r="R24" s="63"/>
      <c r="S24" s="62" t="s">
        <v>59</v>
      </c>
      <c r="T24" s="63"/>
      <c r="U24" s="93">
        <v>5</v>
      </c>
      <c r="V24" s="63">
        <f>Q24/U24</f>
        <v>0</v>
      </c>
      <c r="W24" s="68" t="e">
        <f t="shared" ref="W24:W36" si="3">V24/income</f>
        <v>#DIV/0!</v>
      </c>
      <c r="X24" s="69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</row>
    <row r="25" spans="1:51" x14ac:dyDescent="0.25">
      <c r="A25" s="146" t="s">
        <v>91</v>
      </c>
      <c r="B25" s="130"/>
      <c r="C25" s="130"/>
      <c r="D25" s="131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2">
        <f t="shared" si="2"/>
        <v>0</v>
      </c>
      <c r="R25" s="63"/>
      <c r="S25" s="62" t="str">
        <f>+A25</f>
        <v xml:space="preserve">  Equipment Rental Expense</v>
      </c>
      <c r="T25" s="63"/>
      <c r="U25" s="63"/>
      <c r="V25" s="63">
        <f>Q25</f>
        <v>0</v>
      </c>
      <c r="W25" s="68" t="e">
        <f t="shared" si="3"/>
        <v>#DIV/0!</v>
      </c>
      <c r="X25" s="69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</row>
    <row r="26" spans="1:51" x14ac:dyDescent="0.25">
      <c r="A26" s="146" t="s">
        <v>89</v>
      </c>
      <c r="B26" s="130"/>
      <c r="C26" s="130"/>
      <c r="D26" s="131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2">
        <f t="shared" si="2"/>
        <v>0</v>
      </c>
      <c r="R26" s="63"/>
      <c r="S26" s="62" t="str">
        <f>+A26</f>
        <v xml:space="preserve">  Repairs &amp; Maintenance</v>
      </c>
      <c r="T26" s="63"/>
      <c r="U26" s="63"/>
      <c r="V26" s="63">
        <f>Q26</f>
        <v>0</v>
      </c>
      <c r="W26" s="68" t="e">
        <f t="shared" si="3"/>
        <v>#DIV/0!</v>
      </c>
      <c r="X26" s="69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</row>
    <row r="27" spans="1:51" x14ac:dyDescent="0.25">
      <c r="A27" s="132" t="s">
        <v>60</v>
      </c>
      <c r="B27" s="130"/>
      <c r="C27" s="130"/>
      <c r="D27" s="131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2">
        <f t="shared" si="2"/>
        <v>0</v>
      </c>
      <c r="R27" s="63"/>
      <c r="S27" s="62" t="str">
        <f>+A27</f>
        <v xml:space="preserve">  License/Insurance</v>
      </c>
      <c r="T27" s="63"/>
      <c r="U27" s="63"/>
      <c r="V27" s="63">
        <f>Q27</f>
        <v>0</v>
      </c>
      <c r="W27" s="68" t="e">
        <f t="shared" si="3"/>
        <v>#DIV/0!</v>
      </c>
      <c r="X27" s="69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</row>
    <row r="28" spans="1:51" x14ac:dyDescent="0.25">
      <c r="A28" s="132" t="s">
        <v>61</v>
      </c>
      <c r="B28" s="130"/>
      <c r="C28" s="130"/>
      <c r="D28" s="131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2">
        <f t="shared" si="2"/>
        <v>0</v>
      </c>
      <c r="R28" s="63"/>
      <c r="S28" s="62" t="str">
        <f t="shared" ref="S28:S35" si="4">+A28</f>
        <v xml:space="preserve">  Advertising</v>
      </c>
      <c r="T28" s="63"/>
      <c r="U28" s="63"/>
      <c r="V28" s="63">
        <f>Q28</f>
        <v>0</v>
      </c>
      <c r="W28" s="68" t="e">
        <f t="shared" si="3"/>
        <v>#DIV/0!</v>
      </c>
      <c r="X28" s="69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</row>
    <row r="29" spans="1:51" x14ac:dyDescent="0.25">
      <c r="A29" s="132" t="s">
        <v>62</v>
      </c>
      <c r="B29" s="130"/>
      <c r="C29" s="130"/>
      <c r="D29" s="131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2">
        <f t="shared" si="2"/>
        <v>0</v>
      </c>
      <c r="R29" s="63"/>
      <c r="S29" s="76" t="str">
        <f t="shared" si="4"/>
        <v xml:space="preserve">  Telephone</v>
      </c>
      <c r="T29" s="63"/>
      <c r="U29" s="63"/>
      <c r="V29" s="63">
        <f t="shared" ref="V29:V35" si="5">Q29</f>
        <v>0</v>
      </c>
      <c r="W29" s="68" t="e">
        <f t="shared" si="3"/>
        <v>#DIV/0!</v>
      </c>
      <c r="X29" s="69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</row>
    <row r="30" spans="1:51" x14ac:dyDescent="0.25">
      <c r="A30" s="132" t="s">
        <v>63</v>
      </c>
      <c r="B30" s="130"/>
      <c r="C30" s="130"/>
      <c r="D30" s="131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8"/>
      <c r="Q30" s="72">
        <f t="shared" si="2"/>
        <v>0</v>
      </c>
      <c r="R30" s="63"/>
      <c r="S30" s="76" t="str">
        <f t="shared" si="4"/>
        <v xml:space="preserve">  Utilities</v>
      </c>
      <c r="T30" s="63"/>
      <c r="U30" s="63"/>
      <c r="V30" s="63">
        <f t="shared" si="5"/>
        <v>0</v>
      </c>
      <c r="W30" s="68" t="e">
        <f t="shared" si="3"/>
        <v>#DIV/0!</v>
      </c>
      <c r="X30" s="69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</row>
    <row r="31" spans="1:51" x14ac:dyDescent="0.25">
      <c r="A31" s="132" t="s">
        <v>64</v>
      </c>
      <c r="B31" s="130"/>
      <c r="C31" s="130"/>
      <c r="D31" s="131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2">
        <f t="shared" si="2"/>
        <v>0</v>
      </c>
      <c r="R31" s="63"/>
      <c r="S31" s="76" t="str">
        <f t="shared" si="4"/>
        <v xml:space="preserve">  Office Expenses</v>
      </c>
      <c r="T31" s="63"/>
      <c r="U31" s="63"/>
      <c r="V31" s="63">
        <f t="shared" si="5"/>
        <v>0</v>
      </c>
      <c r="W31" s="68" t="e">
        <f t="shared" si="3"/>
        <v>#DIV/0!</v>
      </c>
      <c r="X31" s="69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</row>
    <row r="32" spans="1:51" x14ac:dyDescent="0.25">
      <c r="A32" s="132" t="s">
        <v>65</v>
      </c>
      <c r="B32" s="130"/>
      <c r="C32" s="130"/>
      <c r="D32" s="131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2">
        <f t="shared" si="2"/>
        <v>0</v>
      </c>
      <c r="R32" s="63"/>
      <c r="S32" s="76" t="str">
        <f t="shared" si="4"/>
        <v xml:space="preserve">  Legal &amp; Accounting</v>
      </c>
      <c r="T32" s="63"/>
      <c r="U32" s="63"/>
      <c r="V32" s="63">
        <f t="shared" si="5"/>
        <v>0</v>
      </c>
      <c r="W32" s="68" t="e">
        <f t="shared" si="3"/>
        <v>#DIV/0!</v>
      </c>
      <c r="X32" s="69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</row>
    <row r="33" spans="1:60" x14ac:dyDescent="0.25">
      <c r="A33" s="132" t="s">
        <v>66</v>
      </c>
      <c r="B33" s="130"/>
      <c r="C33" s="130"/>
      <c r="D33" s="131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2">
        <f t="shared" si="2"/>
        <v>0</v>
      </c>
      <c r="R33" s="63"/>
      <c r="S33" s="76" t="str">
        <f t="shared" si="4"/>
        <v xml:space="preserve">  Bank Charges</v>
      </c>
      <c r="T33" s="63"/>
      <c r="U33" s="63"/>
      <c r="V33" s="63">
        <f t="shared" si="5"/>
        <v>0</v>
      </c>
      <c r="W33" s="68" t="e">
        <f t="shared" si="3"/>
        <v>#DIV/0!</v>
      </c>
      <c r="X33" s="69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</row>
    <row r="34" spans="1:60" x14ac:dyDescent="0.25">
      <c r="A34" s="146" t="s">
        <v>92</v>
      </c>
      <c r="B34" s="130"/>
      <c r="C34" s="130"/>
      <c r="D34" s="131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2">
        <f t="shared" si="2"/>
        <v>0</v>
      </c>
      <c r="R34" s="63"/>
      <c r="S34" s="76" t="str">
        <f t="shared" si="4"/>
        <v xml:space="preserve">  Property Lease</v>
      </c>
      <c r="T34" s="63"/>
      <c r="U34" s="63"/>
      <c r="V34" s="63">
        <f t="shared" si="5"/>
        <v>0</v>
      </c>
      <c r="W34" s="68" t="e">
        <f t="shared" si="3"/>
        <v>#DIV/0!</v>
      </c>
      <c r="X34" s="69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</row>
    <row r="35" spans="1:60" x14ac:dyDescent="0.25">
      <c r="A35" s="132" t="s">
        <v>67</v>
      </c>
      <c r="B35" s="130"/>
      <c r="C35" s="130"/>
      <c r="D35" s="131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2">
        <f t="shared" si="2"/>
        <v>0</v>
      </c>
      <c r="R35" s="63"/>
      <c r="S35" s="76" t="str">
        <f t="shared" si="4"/>
        <v xml:space="preserve">  Waste Removal</v>
      </c>
      <c r="T35" s="63"/>
      <c r="U35" s="63"/>
      <c r="V35" s="63">
        <f t="shared" si="5"/>
        <v>0</v>
      </c>
      <c r="W35" s="68" t="e">
        <f t="shared" si="3"/>
        <v>#DIV/0!</v>
      </c>
      <c r="X35" s="69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</row>
    <row r="36" spans="1:60" x14ac:dyDescent="0.25">
      <c r="A36" s="132" t="s">
        <v>68</v>
      </c>
      <c r="B36" s="130"/>
      <c r="C36" s="130"/>
      <c r="D36" s="131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2">
        <f t="shared" si="2"/>
        <v>0</v>
      </c>
      <c r="R36" s="63"/>
      <c r="S36" s="76" t="s">
        <v>69</v>
      </c>
      <c r="T36" s="63"/>
      <c r="U36" s="63"/>
      <c r="V36" s="63">
        <f>E15*loanrate</f>
        <v>0</v>
      </c>
      <c r="W36" s="68" t="e">
        <f t="shared" si="3"/>
        <v>#DIV/0!</v>
      </c>
      <c r="X36" s="69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</row>
    <row r="37" spans="1:60" x14ac:dyDescent="0.25">
      <c r="A37" s="129" t="s">
        <v>70</v>
      </c>
      <c r="B37" s="130"/>
      <c r="C37" s="130"/>
      <c r="D37" s="131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8"/>
      <c r="Q37" s="72">
        <f t="shared" si="2"/>
        <v>0</v>
      </c>
      <c r="R37" s="63"/>
      <c r="S37" s="62"/>
      <c r="T37" s="63"/>
      <c r="U37" s="63"/>
      <c r="V37" s="63"/>
      <c r="W37" s="68"/>
      <c r="X37" s="69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</row>
    <row r="38" spans="1:60" x14ac:dyDescent="0.25">
      <c r="A38" s="146" t="s">
        <v>98</v>
      </c>
      <c r="B38" s="130"/>
      <c r="C38" s="130"/>
      <c r="D38" s="131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2">
        <f t="shared" si="2"/>
        <v>0</v>
      </c>
      <c r="R38" s="63"/>
      <c r="S38" s="62"/>
      <c r="T38" s="63"/>
      <c r="U38" s="63"/>
      <c r="V38" s="63"/>
      <c r="W38" s="68"/>
      <c r="X38" s="69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</row>
    <row r="39" spans="1:60" x14ac:dyDescent="0.25">
      <c r="A39" s="132"/>
      <c r="B39" s="130"/>
      <c r="C39" s="130"/>
      <c r="D39" s="131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2">
        <f>SUM(E39:P39)</f>
        <v>0</v>
      </c>
      <c r="R39" s="63"/>
      <c r="S39" s="62"/>
      <c r="T39" s="63"/>
      <c r="U39" s="63"/>
      <c r="V39" s="63"/>
      <c r="W39" s="68"/>
      <c r="X39" s="69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</row>
    <row r="40" spans="1:60" x14ac:dyDescent="0.25">
      <c r="A40" s="82" t="s">
        <v>71</v>
      </c>
      <c r="B40" s="91"/>
      <c r="C40" s="83"/>
      <c r="D40" s="83"/>
      <c r="E40" s="94">
        <f>SUM(E21:E39)</f>
        <v>0</v>
      </c>
      <c r="F40" s="94">
        <f t="shared" ref="F40:Q40" si="6">SUM(F21:F39)</f>
        <v>0</v>
      </c>
      <c r="G40" s="94">
        <f t="shared" si="6"/>
        <v>0</v>
      </c>
      <c r="H40" s="94">
        <f t="shared" si="6"/>
        <v>0</v>
      </c>
      <c r="I40" s="94">
        <f t="shared" si="6"/>
        <v>0</v>
      </c>
      <c r="J40" s="94">
        <f t="shared" si="6"/>
        <v>0</v>
      </c>
      <c r="K40" s="94">
        <f t="shared" si="6"/>
        <v>0</v>
      </c>
      <c r="L40" s="94">
        <f t="shared" si="6"/>
        <v>0</v>
      </c>
      <c r="M40" s="94">
        <f t="shared" si="6"/>
        <v>0</v>
      </c>
      <c r="N40" s="94">
        <f t="shared" si="6"/>
        <v>0</v>
      </c>
      <c r="O40" s="94">
        <f t="shared" si="6"/>
        <v>0</v>
      </c>
      <c r="P40" s="95">
        <f t="shared" si="6"/>
        <v>0</v>
      </c>
      <c r="Q40" s="87">
        <f t="shared" si="6"/>
        <v>0</v>
      </c>
      <c r="R40" s="63"/>
      <c r="S40" s="62" t="s">
        <v>72</v>
      </c>
      <c r="T40" s="63"/>
      <c r="U40" s="63"/>
      <c r="V40" s="63">
        <f>SUM(V24:V39)</f>
        <v>0</v>
      </c>
      <c r="W40" s="68" t="e">
        <f>V40/income</f>
        <v>#DIV/0!</v>
      </c>
      <c r="X40" s="69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</row>
    <row r="41" spans="1:60" x14ac:dyDescent="0.25"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96"/>
      <c r="R41" s="63"/>
      <c r="S41" s="62"/>
      <c r="T41" s="63"/>
      <c r="U41" s="63"/>
      <c r="V41" s="63"/>
      <c r="W41" s="68"/>
      <c r="X41" s="69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</row>
    <row r="42" spans="1:60" x14ac:dyDescent="0.25">
      <c r="A42" s="132" t="s">
        <v>73</v>
      </c>
      <c r="B42" s="130"/>
      <c r="C42" s="130"/>
      <c r="D42" s="131"/>
      <c r="E42" s="77">
        <f t="shared" ref="E42:P42" si="7">+E18-E40</f>
        <v>0</v>
      </c>
      <c r="F42" s="77">
        <f t="shared" si="7"/>
        <v>0</v>
      </c>
      <c r="G42" s="77">
        <f t="shared" si="7"/>
        <v>0</v>
      </c>
      <c r="H42" s="77">
        <f t="shared" si="7"/>
        <v>0</v>
      </c>
      <c r="I42" s="77">
        <f t="shared" si="7"/>
        <v>0</v>
      </c>
      <c r="J42" s="77">
        <f t="shared" si="7"/>
        <v>0</v>
      </c>
      <c r="K42" s="77">
        <f t="shared" si="7"/>
        <v>0</v>
      </c>
      <c r="L42" s="77">
        <f t="shared" si="7"/>
        <v>0</v>
      </c>
      <c r="M42" s="77">
        <f t="shared" si="7"/>
        <v>0</v>
      </c>
      <c r="N42" s="77">
        <f t="shared" si="7"/>
        <v>0</v>
      </c>
      <c r="O42" s="77">
        <f t="shared" si="7"/>
        <v>0</v>
      </c>
      <c r="P42" s="78">
        <f t="shared" si="7"/>
        <v>0</v>
      </c>
      <c r="Q42" s="72">
        <f>+Q18-Q40</f>
        <v>0</v>
      </c>
      <c r="R42" s="63"/>
      <c r="S42" s="62" t="s">
        <v>74</v>
      </c>
      <c r="T42" s="63"/>
      <c r="U42" s="63"/>
      <c r="V42" s="97">
        <f>+V19-V40</f>
        <v>0</v>
      </c>
      <c r="W42" s="98" t="e">
        <f>V42/income</f>
        <v>#DIV/0!</v>
      </c>
      <c r="X42" s="69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</row>
    <row r="43" spans="1:60" x14ac:dyDescent="0.25">
      <c r="A43" s="132" t="s">
        <v>75</v>
      </c>
      <c r="B43" s="130"/>
      <c r="C43" s="130"/>
      <c r="D43" s="131"/>
      <c r="E43" s="77">
        <f>E42</f>
        <v>0</v>
      </c>
      <c r="F43" s="77">
        <f>+E43+F42</f>
        <v>0</v>
      </c>
      <c r="G43" s="77">
        <f>+F43+G42</f>
        <v>0</v>
      </c>
      <c r="H43" s="77">
        <f t="shared" ref="H43:P43" si="8">+G43+H42</f>
        <v>0</v>
      </c>
      <c r="I43" s="77">
        <f t="shared" si="8"/>
        <v>0</v>
      </c>
      <c r="J43" s="77">
        <f t="shared" si="8"/>
        <v>0</v>
      </c>
      <c r="K43" s="77">
        <f t="shared" si="8"/>
        <v>0</v>
      </c>
      <c r="L43" s="77">
        <f t="shared" si="8"/>
        <v>0</v>
      </c>
      <c r="M43" s="77">
        <f t="shared" si="8"/>
        <v>0</v>
      </c>
      <c r="N43" s="77">
        <f t="shared" si="8"/>
        <v>0</v>
      </c>
      <c r="O43" s="77">
        <f t="shared" si="8"/>
        <v>0</v>
      </c>
      <c r="P43" s="78">
        <f t="shared" si="8"/>
        <v>0</v>
      </c>
      <c r="Q43" s="72" t="s">
        <v>52</v>
      </c>
      <c r="R43" s="63"/>
      <c r="S43" s="62" t="s">
        <v>76</v>
      </c>
      <c r="T43" s="63"/>
      <c r="U43" s="63"/>
      <c r="V43" s="63">
        <f>Q38</f>
        <v>0</v>
      </c>
      <c r="W43" s="68" t="e">
        <f>V43/income</f>
        <v>#DIV/0!</v>
      </c>
      <c r="X43" s="69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</row>
    <row r="44" spans="1:60" x14ac:dyDescent="0.25"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81"/>
      <c r="R44" s="63"/>
      <c r="S44" s="76" t="s">
        <v>77</v>
      </c>
      <c r="T44" s="63"/>
      <c r="U44" s="63"/>
      <c r="V44" s="63">
        <f>+V42-V43</f>
        <v>0</v>
      </c>
      <c r="W44" s="68" t="e">
        <f>V44/income</f>
        <v>#DIV/0!</v>
      </c>
      <c r="X44" s="69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</row>
    <row r="45" spans="1:60" x14ac:dyDescent="0.25">
      <c r="A45" s="132"/>
      <c r="B45" s="130"/>
      <c r="C45" s="130"/>
      <c r="D45" s="131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8"/>
      <c r="Q45" s="72"/>
      <c r="R45" s="63"/>
      <c r="S45" s="62"/>
      <c r="T45" s="63"/>
      <c r="U45" s="63"/>
      <c r="V45" s="63"/>
      <c r="W45" s="64"/>
      <c r="X45" s="69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99"/>
      <c r="BA45" s="99"/>
      <c r="BB45" s="99"/>
      <c r="BC45" s="99"/>
      <c r="BD45" s="99"/>
      <c r="BE45" s="99"/>
      <c r="BF45" s="99"/>
      <c r="BG45" s="99"/>
      <c r="BH45" s="99"/>
    </row>
    <row r="46" spans="1:60" x14ac:dyDescent="0.25">
      <c r="A46" s="92"/>
      <c r="B46" s="92"/>
      <c r="C46" s="92"/>
      <c r="D46" s="100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8"/>
      <c r="Q46" s="72"/>
      <c r="R46" s="63"/>
      <c r="S46" s="101"/>
      <c r="T46" s="102"/>
      <c r="U46" s="102"/>
      <c r="V46" s="102"/>
      <c r="W46" s="103"/>
      <c r="X46" s="104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99"/>
      <c r="BA46" s="99"/>
      <c r="BB46" s="99"/>
      <c r="BC46" s="99"/>
      <c r="BD46" s="99"/>
      <c r="BE46" s="99"/>
      <c r="BF46" s="99"/>
      <c r="BG46" s="99"/>
      <c r="BH46" s="99"/>
    </row>
    <row r="47" spans="1:60" x14ac:dyDescent="0.25"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</row>
    <row r="48" spans="1:60" x14ac:dyDescent="0.25"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 t="s">
        <v>78</v>
      </c>
      <c r="T48" s="63"/>
      <c r="U48" s="63" t="e">
        <f>(expenses+V43)/grossprofitpercent</f>
        <v>#DIV/0!</v>
      </c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</row>
    <row r="49" spans="5:51" x14ac:dyDescent="0.25"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</row>
    <row r="50" spans="5:51" x14ac:dyDescent="0.25"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</row>
    <row r="51" spans="5:51" x14ac:dyDescent="0.25"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</row>
    <row r="52" spans="5:51" x14ac:dyDescent="0.25"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</row>
    <row r="53" spans="5:51" x14ac:dyDescent="0.25"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</row>
    <row r="54" spans="5:51" x14ac:dyDescent="0.25"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</row>
    <row r="55" spans="5:51" x14ac:dyDescent="0.25"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</row>
    <row r="56" spans="5:51" x14ac:dyDescent="0.25"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</row>
    <row r="57" spans="5:51" x14ac:dyDescent="0.25"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</row>
    <row r="58" spans="5:51" x14ac:dyDescent="0.25"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</row>
    <row r="59" spans="5:51" x14ac:dyDescent="0.25"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</row>
    <row r="60" spans="5:51" x14ac:dyDescent="0.25"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</row>
    <row r="61" spans="5:51" x14ac:dyDescent="0.25"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</row>
    <row r="62" spans="5:51" x14ac:dyDescent="0.25"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</row>
    <row r="63" spans="5:51" x14ac:dyDescent="0.25"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</row>
    <row r="64" spans="5:51" x14ac:dyDescent="0.25"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</row>
    <row r="65" spans="5:51" x14ac:dyDescent="0.25"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</row>
    <row r="66" spans="5:51" x14ac:dyDescent="0.25"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</row>
    <row r="67" spans="5:51" x14ac:dyDescent="0.25"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</row>
    <row r="68" spans="5:51" x14ac:dyDescent="0.25"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</row>
    <row r="69" spans="5:51" x14ac:dyDescent="0.25"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</row>
    <row r="70" spans="5:51" x14ac:dyDescent="0.25"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</row>
    <row r="71" spans="5:51" x14ac:dyDescent="0.25"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</row>
    <row r="72" spans="5:51" x14ac:dyDescent="0.25"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</row>
    <row r="73" spans="5:51" x14ac:dyDescent="0.25"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</row>
    <row r="74" spans="5:51" x14ac:dyDescent="0.25"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</row>
    <row r="75" spans="5:51" x14ac:dyDescent="0.25"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</row>
    <row r="76" spans="5:51" x14ac:dyDescent="0.25"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</row>
    <row r="77" spans="5:51" x14ac:dyDescent="0.25"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</row>
    <row r="78" spans="5:51" x14ac:dyDescent="0.25"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</row>
    <row r="79" spans="5:51" x14ac:dyDescent="0.25"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</row>
    <row r="80" spans="5:51" x14ac:dyDescent="0.25"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</row>
    <row r="81" spans="5:51" x14ac:dyDescent="0.25"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</row>
    <row r="82" spans="5:51" x14ac:dyDescent="0.25"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</row>
    <row r="83" spans="5:51" x14ac:dyDescent="0.25"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</row>
    <row r="84" spans="5:51" x14ac:dyDescent="0.25"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</row>
    <row r="85" spans="5:51" x14ac:dyDescent="0.25"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</row>
    <row r="86" spans="5:51" x14ac:dyDescent="0.25"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</row>
    <row r="87" spans="5:51" x14ac:dyDescent="0.25"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</row>
    <row r="88" spans="5:51" x14ac:dyDescent="0.25"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</row>
    <row r="89" spans="5:51" x14ac:dyDescent="0.25"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</row>
    <row r="90" spans="5:51" x14ac:dyDescent="0.25"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</row>
    <row r="91" spans="5:51" x14ac:dyDescent="0.25"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</row>
    <row r="92" spans="5:51" x14ac:dyDescent="0.25"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</row>
    <row r="93" spans="5:51" x14ac:dyDescent="0.25"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</row>
    <row r="94" spans="5:51" x14ac:dyDescent="0.25"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</row>
    <row r="95" spans="5:51" x14ac:dyDescent="0.25"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</row>
    <row r="96" spans="5:51" x14ac:dyDescent="0.25"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</row>
    <row r="97" spans="5:51" x14ac:dyDescent="0.25"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</row>
    <row r="98" spans="5:51" x14ac:dyDescent="0.25"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</row>
    <row r="99" spans="5:51" x14ac:dyDescent="0.25"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</row>
    <row r="100" spans="5:51" x14ac:dyDescent="0.25"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</row>
    <row r="101" spans="5:51" x14ac:dyDescent="0.25"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</row>
    <row r="102" spans="5:51" x14ac:dyDescent="0.25"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</row>
    <row r="103" spans="5:51" x14ac:dyDescent="0.25"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</row>
    <row r="104" spans="5:51" x14ac:dyDescent="0.25"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</row>
    <row r="105" spans="5:51" x14ac:dyDescent="0.25"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</row>
    <row r="106" spans="5:51" x14ac:dyDescent="0.25"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</row>
    <row r="107" spans="5:51" x14ac:dyDescent="0.25"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</row>
    <row r="108" spans="5:51" x14ac:dyDescent="0.25"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</row>
    <row r="109" spans="5:51" x14ac:dyDescent="0.25"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</row>
    <row r="110" spans="5:51" x14ac:dyDescent="0.25"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</row>
    <row r="111" spans="5:51" x14ac:dyDescent="0.25"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</row>
    <row r="112" spans="5:51" x14ac:dyDescent="0.25"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</row>
    <row r="113" spans="5:51" x14ac:dyDescent="0.25"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</row>
    <row r="114" spans="5:51" x14ac:dyDescent="0.25"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</row>
    <row r="115" spans="5:51" x14ac:dyDescent="0.25"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</row>
    <row r="116" spans="5:51" x14ac:dyDescent="0.25"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</row>
    <row r="117" spans="5:51" x14ac:dyDescent="0.25"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</row>
    <row r="118" spans="5:51" x14ac:dyDescent="0.25"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</row>
    <row r="119" spans="5:51" x14ac:dyDescent="0.25"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</row>
    <row r="120" spans="5:51" x14ac:dyDescent="0.25"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</row>
    <row r="121" spans="5:51" x14ac:dyDescent="0.25"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</row>
    <row r="122" spans="5:51" x14ac:dyDescent="0.25"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</row>
    <row r="123" spans="5:51" x14ac:dyDescent="0.25"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</row>
    <row r="124" spans="5:51" x14ac:dyDescent="0.25"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</row>
    <row r="125" spans="5:51" x14ac:dyDescent="0.25"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</row>
    <row r="126" spans="5:51" x14ac:dyDescent="0.25"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</row>
    <row r="127" spans="5:51" x14ac:dyDescent="0.25"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</row>
    <row r="128" spans="5:51" x14ac:dyDescent="0.25"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</row>
    <row r="129" spans="5:51" x14ac:dyDescent="0.25"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</row>
    <row r="130" spans="5:51" x14ac:dyDescent="0.25"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</row>
    <row r="131" spans="5:51" x14ac:dyDescent="0.25"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</row>
    <row r="132" spans="5:51" x14ac:dyDescent="0.25"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</row>
    <row r="133" spans="5:51" x14ac:dyDescent="0.25"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</row>
    <row r="134" spans="5:51" x14ac:dyDescent="0.25"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</row>
    <row r="135" spans="5:51" x14ac:dyDescent="0.25"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</row>
    <row r="136" spans="5:51" x14ac:dyDescent="0.25"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</row>
    <row r="137" spans="5:51" x14ac:dyDescent="0.25"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</row>
    <row r="138" spans="5:51" x14ac:dyDescent="0.25"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</row>
    <row r="139" spans="5:51" x14ac:dyDescent="0.25"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</row>
    <row r="140" spans="5:51" x14ac:dyDescent="0.25"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</row>
    <row r="141" spans="5:51" x14ac:dyDescent="0.25"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</row>
    <row r="142" spans="5:51" x14ac:dyDescent="0.25"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</row>
    <row r="143" spans="5:51" x14ac:dyDescent="0.25"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</row>
    <row r="144" spans="5:51" x14ac:dyDescent="0.25"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</row>
    <row r="145" spans="5:51" x14ac:dyDescent="0.25"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</row>
    <row r="146" spans="5:51" x14ac:dyDescent="0.25"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</row>
    <row r="147" spans="5:51" x14ac:dyDescent="0.25"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</row>
    <row r="148" spans="5:51" x14ac:dyDescent="0.25"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</row>
    <row r="149" spans="5:51" x14ac:dyDescent="0.25"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</row>
    <row r="150" spans="5:51" x14ac:dyDescent="0.25"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</row>
    <row r="151" spans="5:51" x14ac:dyDescent="0.25"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</row>
    <row r="152" spans="5:51" x14ac:dyDescent="0.25"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</row>
    <row r="153" spans="5:51" x14ac:dyDescent="0.25"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</row>
    <row r="154" spans="5:51" x14ac:dyDescent="0.25"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</row>
    <row r="155" spans="5:51" x14ac:dyDescent="0.25"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</row>
    <row r="156" spans="5:51" x14ac:dyDescent="0.25"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</row>
    <row r="157" spans="5:51" x14ac:dyDescent="0.25"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</row>
    <row r="158" spans="5:51" x14ac:dyDescent="0.25"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</row>
    <row r="159" spans="5:51" x14ac:dyDescent="0.25"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</row>
    <row r="160" spans="5:51" x14ac:dyDescent="0.25"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</row>
    <row r="161" spans="5:51" x14ac:dyDescent="0.25"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</row>
    <row r="162" spans="5:51" x14ac:dyDescent="0.25"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</row>
    <row r="163" spans="5:51" x14ac:dyDescent="0.25"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</row>
    <row r="164" spans="5:51" x14ac:dyDescent="0.25"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</row>
    <row r="165" spans="5:51" x14ac:dyDescent="0.25"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</row>
    <row r="166" spans="5:51" x14ac:dyDescent="0.25"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</row>
    <row r="167" spans="5:51" x14ac:dyDescent="0.25"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</row>
    <row r="168" spans="5:51" x14ac:dyDescent="0.25"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</row>
    <row r="169" spans="5:51" x14ac:dyDescent="0.25"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</row>
    <row r="170" spans="5:51" x14ac:dyDescent="0.25"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</row>
    <row r="171" spans="5:51" x14ac:dyDescent="0.25"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</row>
    <row r="172" spans="5:51" x14ac:dyDescent="0.25"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</row>
    <row r="173" spans="5:51" x14ac:dyDescent="0.25"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</row>
    <row r="174" spans="5:51" x14ac:dyDescent="0.25"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</row>
    <row r="175" spans="5:51" x14ac:dyDescent="0.25"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</row>
    <row r="176" spans="5:51" x14ac:dyDescent="0.25"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</row>
    <row r="177" spans="5:51" x14ac:dyDescent="0.25"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</row>
    <row r="178" spans="5:51" x14ac:dyDescent="0.25"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</row>
    <row r="179" spans="5:51" x14ac:dyDescent="0.25"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</row>
    <row r="180" spans="5:51" x14ac:dyDescent="0.25"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</row>
    <row r="181" spans="5:51" x14ac:dyDescent="0.25"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  <c r="AY181" s="63"/>
    </row>
    <row r="182" spans="5:51" x14ac:dyDescent="0.25"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</row>
    <row r="183" spans="5:51" x14ac:dyDescent="0.25"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</row>
    <row r="184" spans="5:51" x14ac:dyDescent="0.25"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</row>
    <row r="185" spans="5:51" x14ac:dyDescent="0.25"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</row>
    <row r="186" spans="5:51" x14ac:dyDescent="0.25"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</row>
    <row r="187" spans="5:51" x14ac:dyDescent="0.25"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</row>
    <row r="188" spans="5:51" x14ac:dyDescent="0.25"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</row>
    <row r="189" spans="5:51" x14ac:dyDescent="0.25"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</row>
    <row r="190" spans="5:51" x14ac:dyDescent="0.25"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</row>
    <row r="191" spans="5:51" x14ac:dyDescent="0.25"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</row>
    <row r="192" spans="5:51" x14ac:dyDescent="0.25"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</row>
    <row r="193" spans="5:51" x14ac:dyDescent="0.25"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</row>
    <row r="194" spans="5:51" x14ac:dyDescent="0.25"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</row>
    <row r="195" spans="5:51" x14ac:dyDescent="0.25"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</row>
    <row r="196" spans="5:51" x14ac:dyDescent="0.25"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</row>
    <row r="197" spans="5:51" x14ac:dyDescent="0.25"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</row>
    <row r="198" spans="5:51" x14ac:dyDescent="0.25"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</row>
    <row r="199" spans="5:51" x14ac:dyDescent="0.25"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</row>
    <row r="200" spans="5:51" x14ac:dyDescent="0.25"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</row>
    <row r="201" spans="5:51" x14ac:dyDescent="0.25"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</row>
    <row r="202" spans="5:51" x14ac:dyDescent="0.25"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</row>
    <row r="203" spans="5:51" x14ac:dyDescent="0.25"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</row>
    <row r="204" spans="5:51" x14ac:dyDescent="0.25"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</row>
    <row r="205" spans="5:51" x14ac:dyDescent="0.25"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</row>
    <row r="206" spans="5:51" x14ac:dyDescent="0.25"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</row>
    <row r="207" spans="5:51" x14ac:dyDescent="0.25"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</row>
    <row r="208" spans="5:51" x14ac:dyDescent="0.25"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  <c r="AY208" s="63"/>
    </row>
    <row r="209" spans="5:51" x14ac:dyDescent="0.25"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</row>
    <row r="210" spans="5:51" x14ac:dyDescent="0.25"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  <c r="AY210" s="63"/>
    </row>
    <row r="211" spans="5:51" x14ac:dyDescent="0.25"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</row>
    <row r="212" spans="5:51" x14ac:dyDescent="0.25"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</row>
    <row r="213" spans="5:51" x14ac:dyDescent="0.25"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</row>
    <row r="214" spans="5:51" x14ac:dyDescent="0.25"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  <c r="AY214" s="63"/>
    </row>
    <row r="215" spans="5:51" x14ac:dyDescent="0.25"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</row>
    <row r="216" spans="5:51" x14ac:dyDescent="0.25"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</row>
    <row r="217" spans="5:51" x14ac:dyDescent="0.25"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</row>
    <row r="218" spans="5:51" x14ac:dyDescent="0.25"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</row>
    <row r="219" spans="5:51" x14ac:dyDescent="0.25"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</row>
    <row r="220" spans="5:51" x14ac:dyDescent="0.25"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</row>
    <row r="221" spans="5:51" x14ac:dyDescent="0.25"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</row>
    <row r="222" spans="5:51" x14ac:dyDescent="0.25"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</row>
    <row r="223" spans="5:51" x14ac:dyDescent="0.25"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</row>
    <row r="224" spans="5:51" x14ac:dyDescent="0.25"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</row>
    <row r="225" spans="5:51" x14ac:dyDescent="0.25"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</row>
    <row r="226" spans="5:51" x14ac:dyDescent="0.25"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</row>
    <row r="227" spans="5:51" x14ac:dyDescent="0.25"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</row>
    <row r="228" spans="5:51" x14ac:dyDescent="0.25"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</row>
    <row r="229" spans="5:51" x14ac:dyDescent="0.25"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</row>
    <row r="230" spans="5:51" x14ac:dyDescent="0.25"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</row>
    <row r="231" spans="5:51" x14ac:dyDescent="0.25"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</row>
    <row r="232" spans="5:51" x14ac:dyDescent="0.25"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</row>
    <row r="233" spans="5:51" x14ac:dyDescent="0.25"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</row>
    <row r="234" spans="5:51" x14ac:dyDescent="0.25"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</row>
    <row r="235" spans="5:51" x14ac:dyDescent="0.25"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</row>
    <row r="236" spans="5:51" x14ac:dyDescent="0.25"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</row>
    <row r="237" spans="5:51" x14ac:dyDescent="0.25"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</row>
    <row r="238" spans="5:51" x14ac:dyDescent="0.25"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</row>
    <row r="239" spans="5:51" x14ac:dyDescent="0.25"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</row>
    <row r="240" spans="5:51" x14ac:dyDescent="0.25"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</row>
    <row r="241" spans="5:51" x14ac:dyDescent="0.25"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</row>
    <row r="242" spans="5:51" x14ac:dyDescent="0.25"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</row>
    <row r="243" spans="5:51" x14ac:dyDescent="0.25"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</row>
    <row r="244" spans="5:51" x14ac:dyDescent="0.25"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</row>
    <row r="245" spans="5:51" x14ac:dyDescent="0.25"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</row>
    <row r="246" spans="5:51" x14ac:dyDescent="0.25"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</row>
    <row r="247" spans="5:51" x14ac:dyDescent="0.25"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</row>
    <row r="248" spans="5:51" x14ac:dyDescent="0.25"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</row>
    <row r="249" spans="5:51" x14ac:dyDescent="0.25"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</row>
    <row r="250" spans="5:51" x14ac:dyDescent="0.25"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</row>
    <row r="251" spans="5:51" x14ac:dyDescent="0.25"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</row>
    <row r="252" spans="5:51" x14ac:dyDescent="0.25"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</row>
    <row r="253" spans="5:51" x14ac:dyDescent="0.25"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</row>
    <row r="254" spans="5:51" x14ac:dyDescent="0.25"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</row>
    <row r="255" spans="5:51" x14ac:dyDescent="0.25"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</row>
    <row r="256" spans="5:51" x14ac:dyDescent="0.25"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</row>
    <row r="257" spans="5:51" x14ac:dyDescent="0.25"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</row>
    <row r="258" spans="5:51" x14ac:dyDescent="0.25"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</row>
    <row r="259" spans="5:51" x14ac:dyDescent="0.25"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</row>
    <row r="260" spans="5:51" x14ac:dyDescent="0.25"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</row>
    <row r="261" spans="5:51" x14ac:dyDescent="0.25"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</row>
    <row r="262" spans="5:51" x14ac:dyDescent="0.25"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</row>
    <row r="263" spans="5:51" x14ac:dyDescent="0.25"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</row>
    <row r="264" spans="5:51" x14ac:dyDescent="0.25"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</row>
    <row r="265" spans="5:51" x14ac:dyDescent="0.25"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</row>
    <row r="266" spans="5:51" x14ac:dyDescent="0.25"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</row>
    <row r="267" spans="5:51" x14ac:dyDescent="0.25"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</row>
    <row r="268" spans="5:51" x14ac:dyDescent="0.25"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</row>
    <row r="269" spans="5:51" x14ac:dyDescent="0.25"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</row>
    <row r="270" spans="5:51" x14ac:dyDescent="0.25"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</row>
    <row r="271" spans="5:51" x14ac:dyDescent="0.25"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</row>
    <row r="272" spans="5:51" x14ac:dyDescent="0.25"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</row>
    <row r="273" spans="5:51" x14ac:dyDescent="0.25"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</row>
    <row r="274" spans="5:51" x14ac:dyDescent="0.25"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</row>
    <row r="275" spans="5:51" x14ac:dyDescent="0.25"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</row>
    <row r="276" spans="5:51" x14ac:dyDescent="0.25"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</row>
    <row r="277" spans="5:51" x14ac:dyDescent="0.25"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</row>
    <row r="278" spans="5:51" x14ac:dyDescent="0.25"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</row>
    <row r="279" spans="5:51" x14ac:dyDescent="0.25"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</row>
    <row r="280" spans="5:51" x14ac:dyDescent="0.25"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</row>
    <row r="281" spans="5:51" x14ac:dyDescent="0.25"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</row>
    <row r="282" spans="5:51" x14ac:dyDescent="0.25"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</row>
    <row r="283" spans="5:51" x14ac:dyDescent="0.25"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</row>
    <row r="284" spans="5:51" x14ac:dyDescent="0.25"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</row>
    <row r="285" spans="5:51" x14ac:dyDescent="0.25"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</row>
    <row r="286" spans="5:51" x14ac:dyDescent="0.25"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</row>
    <row r="287" spans="5:51" x14ac:dyDescent="0.25"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</row>
    <row r="288" spans="5:51" x14ac:dyDescent="0.25"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</row>
    <row r="289" spans="5:51" x14ac:dyDescent="0.25"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</row>
    <row r="290" spans="5:51" x14ac:dyDescent="0.25"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</row>
    <row r="291" spans="5:51" x14ac:dyDescent="0.25"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</row>
    <row r="292" spans="5:51" x14ac:dyDescent="0.25"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</row>
    <row r="293" spans="5:51" x14ac:dyDescent="0.25"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</row>
    <row r="294" spans="5:51" x14ac:dyDescent="0.25"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</row>
    <row r="295" spans="5:51" x14ac:dyDescent="0.25"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</row>
    <row r="296" spans="5:51" x14ac:dyDescent="0.25"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</row>
    <row r="297" spans="5:51" x14ac:dyDescent="0.25"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</row>
    <row r="298" spans="5:51" x14ac:dyDescent="0.25"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</row>
    <row r="299" spans="5:51" x14ac:dyDescent="0.25"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</row>
    <row r="300" spans="5:51" x14ac:dyDescent="0.25"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</row>
    <row r="301" spans="5:51" x14ac:dyDescent="0.25"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</row>
    <row r="302" spans="5:51" x14ac:dyDescent="0.25"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</row>
    <row r="303" spans="5:51" x14ac:dyDescent="0.25"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</row>
    <row r="304" spans="5:51" x14ac:dyDescent="0.25"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</row>
    <row r="305" spans="5:51" x14ac:dyDescent="0.25"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</row>
    <row r="306" spans="5:51" x14ac:dyDescent="0.25"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</row>
    <row r="307" spans="5:51" x14ac:dyDescent="0.25"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</row>
    <row r="308" spans="5:51" x14ac:dyDescent="0.25"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</row>
    <row r="309" spans="5:51" x14ac:dyDescent="0.25"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</row>
    <row r="310" spans="5:51" x14ac:dyDescent="0.25"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</row>
    <row r="311" spans="5:51" x14ac:dyDescent="0.25"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</row>
    <row r="312" spans="5:51" x14ac:dyDescent="0.25"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3"/>
      <c r="AM312" s="63"/>
      <c r="AN312" s="63"/>
      <c r="AO312" s="63"/>
      <c r="AP312" s="63"/>
      <c r="AQ312" s="63"/>
      <c r="AR312" s="63"/>
      <c r="AS312" s="63"/>
      <c r="AT312" s="63"/>
      <c r="AU312" s="63"/>
      <c r="AV312" s="63"/>
      <c r="AW312" s="63"/>
      <c r="AX312" s="63"/>
      <c r="AY312" s="63"/>
    </row>
    <row r="313" spans="5:51" x14ac:dyDescent="0.25"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  <c r="AY313" s="63"/>
    </row>
    <row r="314" spans="5:51" x14ac:dyDescent="0.25"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</row>
    <row r="315" spans="5:51" x14ac:dyDescent="0.25"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</row>
    <row r="316" spans="5:51" x14ac:dyDescent="0.25"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</row>
    <row r="317" spans="5:51" x14ac:dyDescent="0.25"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</row>
    <row r="318" spans="5:51" x14ac:dyDescent="0.25"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</row>
    <row r="319" spans="5:51" x14ac:dyDescent="0.25"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</row>
    <row r="320" spans="5:51" x14ac:dyDescent="0.25"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3"/>
      <c r="AN320" s="63"/>
      <c r="AO320" s="63"/>
      <c r="AP320" s="63"/>
      <c r="AQ320" s="63"/>
      <c r="AR320" s="63"/>
      <c r="AS320" s="63"/>
      <c r="AT320" s="63"/>
      <c r="AU320" s="63"/>
      <c r="AV320" s="63"/>
      <c r="AW320" s="63"/>
      <c r="AX320" s="63"/>
      <c r="AY320" s="63"/>
    </row>
    <row r="321" spans="5:51" x14ac:dyDescent="0.25"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  <c r="AO321" s="63"/>
      <c r="AP321" s="63"/>
      <c r="AQ321" s="63"/>
      <c r="AR321" s="63"/>
      <c r="AS321" s="63"/>
      <c r="AT321" s="63"/>
      <c r="AU321" s="63"/>
      <c r="AV321" s="63"/>
      <c r="AW321" s="63"/>
      <c r="AX321" s="63"/>
      <c r="AY321" s="63"/>
    </row>
    <row r="322" spans="5:51" x14ac:dyDescent="0.25"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3"/>
      <c r="AN322" s="63"/>
      <c r="AO322" s="63"/>
      <c r="AP322" s="63"/>
      <c r="AQ322" s="63"/>
      <c r="AR322" s="63"/>
      <c r="AS322" s="63"/>
      <c r="AT322" s="63"/>
      <c r="AU322" s="63"/>
      <c r="AV322" s="63"/>
      <c r="AW322" s="63"/>
      <c r="AX322" s="63"/>
      <c r="AY322" s="63"/>
    </row>
    <row r="323" spans="5:51" x14ac:dyDescent="0.25"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</row>
    <row r="324" spans="5:51" x14ac:dyDescent="0.25"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3"/>
      <c r="AN324" s="63"/>
      <c r="AO324" s="63"/>
      <c r="AP324" s="63"/>
      <c r="AQ324" s="63"/>
      <c r="AR324" s="63"/>
      <c r="AS324" s="63"/>
      <c r="AT324" s="63"/>
      <c r="AU324" s="63"/>
      <c r="AV324" s="63"/>
      <c r="AW324" s="63"/>
      <c r="AX324" s="63"/>
      <c r="AY324" s="63"/>
    </row>
    <row r="325" spans="5:51" x14ac:dyDescent="0.25"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  <c r="AY325" s="63"/>
    </row>
    <row r="326" spans="5:51" x14ac:dyDescent="0.25"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3"/>
      <c r="AN326" s="63"/>
      <c r="AO326" s="63"/>
      <c r="AP326" s="63"/>
      <c r="AQ326" s="63"/>
      <c r="AR326" s="63"/>
      <c r="AS326" s="63"/>
      <c r="AT326" s="63"/>
      <c r="AU326" s="63"/>
      <c r="AV326" s="63"/>
      <c r="AW326" s="63"/>
      <c r="AX326" s="63"/>
      <c r="AY326" s="63"/>
    </row>
    <row r="327" spans="5:51" x14ac:dyDescent="0.25"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3"/>
      <c r="AM327" s="63"/>
      <c r="AN327" s="63"/>
      <c r="AO327" s="63"/>
      <c r="AP327" s="63"/>
      <c r="AQ327" s="63"/>
      <c r="AR327" s="63"/>
      <c r="AS327" s="63"/>
      <c r="AT327" s="63"/>
      <c r="AU327" s="63"/>
      <c r="AV327" s="63"/>
      <c r="AW327" s="63"/>
      <c r="AX327" s="63"/>
      <c r="AY327" s="63"/>
    </row>
    <row r="328" spans="5:51" x14ac:dyDescent="0.25"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3"/>
      <c r="AN328" s="63"/>
      <c r="AO328" s="63"/>
      <c r="AP328" s="63"/>
      <c r="AQ328" s="63"/>
      <c r="AR328" s="63"/>
      <c r="AS328" s="63"/>
      <c r="AT328" s="63"/>
      <c r="AU328" s="63"/>
      <c r="AV328" s="63"/>
      <c r="AW328" s="63"/>
      <c r="AX328" s="63"/>
      <c r="AY328" s="63"/>
    </row>
    <row r="329" spans="5:51" x14ac:dyDescent="0.25"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</row>
    <row r="330" spans="5:51" x14ac:dyDescent="0.25"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63"/>
      <c r="AN330" s="63"/>
      <c r="AO330" s="63"/>
      <c r="AP330" s="63"/>
      <c r="AQ330" s="63"/>
      <c r="AR330" s="63"/>
      <c r="AS330" s="63"/>
      <c r="AT330" s="63"/>
      <c r="AU330" s="63"/>
      <c r="AV330" s="63"/>
      <c r="AW330" s="63"/>
      <c r="AX330" s="63"/>
      <c r="AY330" s="63"/>
    </row>
    <row r="331" spans="5:51" x14ac:dyDescent="0.25"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3"/>
      <c r="AM331" s="63"/>
      <c r="AN331" s="63"/>
      <c r="AO331" s="63"/>
      <c r="AP331" s="63"/>
      <c r="AQ331" s="63"/>
      <c r="AR331" s="63"/>
      <c r="AS331" s="63"/>
      <c r="AT331" s="63"/>
      <c r="AU331" s="63"/>
      <c r="AV331" s="63"/>
      <c r="AW331" s="63"/>
      <c r="AX331" s="63"/>
      <c r="AY331" s="63"/>
    </row>
    <row r="332" spans="5:51" x14ac:dyDescent="0.25"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3"/>
      <c r="AN332" s="63"/>
      <c r="AO332" s="63"/>
      <c r="AP332" s="63"/>
      <c r="AQ332" s="63"/>
      <c r="AR332" s="63"/>
      <c r="AS332" s="63"/>
      <c r="AT332" s="63"/>
      <c r="AU332" s="63"/>
      <c r="AV332" s="63"/>
      <c r="AW332" s="63"/>
      <c r="AX332" s="63"/>
      <c r="AY332" s="63"/>
    </row>
    <row r="333" spans="5:51" x14ac:dyDescent="0.25"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  <c r="AO333" s="63"/>
      <c r="AP333" s="63"/>
      <c r="AQ333" s="63"/>
      <c r="AR333" s="63"/>
      <c r="AS333" s="63"/>
      <c r="AT333" s="63"/>
      <c r="AU333" s="63"/>
      <c r="AV333" s="63"/>
      <c r="AW333" s="63"/>
      <c r="AX333" s="63"/>
      <c r="AY333" s="63"/>
    </row>
    <row r="334" spans="5:51" x14ac:dyDescent="0.25"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3"/>
      <c r="AN334" s="63"/>
      <c r="AO334" s="63"/>
      <c r="AP334" s="63"/>
      <c r="AQ334" s="63"/>
      <c r="AR334" s="63"/>
      <c r="AS334" s="63"/>
      <c r="AT334" s="63"/>
      <c r="AU334" s="63"/>
      <c r="AV334" s="63"/>
      <c r="AW334" s="63"/>
      <c r="AX334" s="63"/>
      <c r="AY334" s="63"/>
    </row>
    <row r="335" spans="5:51" x14ac:dyDescent="0.25"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</row>
    <row r="336" spans="5:51" x14ac:dyDescent="0.25"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</row>
    <row r="337" spans="5:51" x14ac:dyDescent="0.25"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</row>
    <row r="338" spans="5:51" x14ac:dyDescent="0.25"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3"/>
      <c r="AM338" s="63"/>
      <c r="AN338" s="63"/>
      <c r="AO338" s="63"/>
      <c r="AP338" s="63"/>
      <c r="AQ338" s="63"/>
      <c r="AR338" s="63"/>
      <c r="AS338" s="63"/>
      <c r="AT338" s="63"/>
      <c r="AU338" s="63"/>
      <c r="AV338" s="63"/>
      <c r="AW338" s="63"/>
      <c r="AX338" s="63"/>
      <c r="AY338" s="63"/>
    </row>
    <row r="339" spans="5:51" x14ac:dyDescent="0.25"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3"/>
      <c r="AM339" s="63"/>
      <c r="AN339" s="63"/>
      <c r="AO339" s="63"/>
      <c r="AP339" s="63"/>
      <c r="AQ339" s="63"/>
      <c r="AR339" s="63"/>
      <c r="AS339" s="63"/>
      <c r="AT339" s="63"/>
      <c r="AU339" s="63"/>
      <c r="AV339" s="63"/>
      <c r="AW339" s="63"/>
      <c r="AX339" s="63"/>
      <c r="AY339" s="63"/>
    </row>
    <row r="340" spans="5:51" x14ac:dyDescent="0.25"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3"/>
      <c r="AM340" s="63"/>
      <c r="AN340" s="63"/>
      <c r="AO340" s="63"/>
      <c r="AP340" s="63"/>
      <c r="AQ340" s="63"/>
      <c r="AR340" s="63"/>
      <c r="AS340" s="63"/>
      <c r="AT340" s="63"/>
      <c r="AU340" s="63"/>
      <c r="AV340" s="63"/>
      <c r="AW340" s="63"/>
      <c r="AX340" s="63"/>
      <c r="AY340" s="63"/>
    </row>
    <row r="341" spans="5:51" x14ac:dyDescent="0.25"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</row>
    <row r="342" spans="5:51" x14ac:dyDescent="0.25"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3"/>
      <c r="AN342" s="63"/>
      <c r="AO342" s="63"/>
      <c r="AP342" s="63"/>
      <c r="AQ342" s="63"/>
      <c r="AR342" s="63"/>
      <c r="AS342" s="63"/>
      <c r="AT342" s="63"/>
      <c r="AU342" s="63"/>
      <c r="AV342" s="63"/>
      <c r="AW342" s="63"/>
      <c r="AX342" s="63"/>
      <c r="AY342" s="63"/>
    </row>
    <row r="343" spans="5:51" x14ac:dyDescent="0.25"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3"/>
      <c r="AM343" s="63"/>
      <c r="AN343" s="63"/>
      <c r="AO343" s="63"/>
      <c r="AP343" s="63"/>
      <c r="AQ343" s="63"/>
      <c r="AR343" s="63"/>
      <c r="AS343" s="63"/>
      <c r="AT343" s="63"/>
      <c r="AU343" s="63"/>
      <c r="AV343" s="63"/>
      <c r="AW343" s="63"/>
      <c r="AX343" s="63"/>
      <c r="AY343" s="63"/>
    </row>
    <row r="344" spans="5:51" x14ac:dyDescent="0.25"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3"/>
      <c r="AN344" s="63"/>
      <c r="AO344" s="63"/>
      <c r="AP344" s="63"/>
      <c r="AQ344" s="63"/>
      <c r="AR344" s="63"/>
      <c r="AS344" s="63"/>
      <c r="AT344" s="63"/>
      <c r="AU344" s="63"/>
      <c r="AV344" s="63"/>
      <c r="AW344" s="63"/>
      <c r="AX344" s="63"/>
      <c r="AY344" s="63"/>
    </row>
    <row r="345" spans="5:51" x14ac:dyDescent="0.25"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3"/>
      <c r="AN345" s="63"/>
      <c r="AO345" s="63"/>
      <c r="AP345" s="63"/>
      <c r="AQ345" s="63"/>
      <c r="AR345" s="63"/>
      <c r="AS345" s="63"/>
      <c r="AT345" s="63"/>
      <c r="AU345" s="63"/>
      <c r="AV345" s="63"/>
      <c r="AW345" s="63"/>
      <c r="AX345" s="63"/>
      <c r="AY345" s="63"/>
    </row>
    <row r="346" spans="5:51" x14ac:dyDescent="0.25"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3"/>
      <c r="AM346" s="63"/>
      <c r="AN346" s="63"/>
      <c r="AO346" s="63"/>
      <c r="AP346" s="63"/>
      <c r="AQ346" s="63"/>
      <c r="AR346" s="63"/>
      <c r="AS346" s="63"/>
      <c r="AT346" s="63"/>
      <c r="AU346" s="63"/>
      <c r="AV346" s="63"/>
      <c r="AW346" s="63"/>
      <c r="AX346" s="63"/>
      <c r="AY346" s="63"/>
    </row>
    <row r="347" spans="5:51" x14ac:dyDescent="0.25"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</row>
    <row r="348" spans="5:51" x14ac:dyDescent="0.25"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3"/>
      <c r="AM348" s="63"/>
      <c r="AN348" s="63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  <c r="AY348" s="63"/>
    </row>
    <row r="349" spans="5:51" x14ac:dyDescent="0.25"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3"/>
      <c r="AM349" s="63"/>
      <c r="AN349" s="63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  <c r="AY349" s="63"/>
    </row>
    <row r="350" spans="5:51" x14ac:dyDescent="0.25"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3"/>
      <c r="AM350" s="63"/>
      <c r="AN350" s="63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  <c r="AY350" s="63"/>
    </row>
    <row r="351" spans="5:51" x14ac:dyDescent="0.25"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3"/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</row>
    <row r="352" spans="5:51" x14ac:dyDescent="0.25"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</row>
    <row r="353" spans="5:51" x14ac:dyDescent="0.25"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</row>
    <row r="354" spans="5:51" x14ac:dyDescent="0.25"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</row>
    <row r="355" spans="5:51" x14ac:dyDescent="0.25"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3"/>
      <c r="AM355" s="63"/>
      <c r="AN355" s="63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  <c r="AY355" s="63"/>
    </row>
    <row r="356" spans="5:51" x14ac:dyDescent="0.25"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3"/>
      <c r="AM356" s="63"/>
      <c r="AN356" s="63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</row>
    <row r="357" spans="5:51" x14ac:dyDescent="0.25"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3"/>
      <c r="AM357" s="63"/>
      <c r="AN357" s="63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</row>
    <row r="358" spans="5:51" x14ac:dyDescent="0.25"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</row>
    <row r="359" spans="5:51" x14ac:dyDescent="0.25"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</row>
    <row r="360" spans="5:51" x14ac:dyDescent="0.25"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</row>
    <row r="361" spans="5:51" x14ac:dyDescent="0.25"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</row>
    <row r="362" spans="5:51" x14ac:dyDescent="0.25"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</row>
    <row r="363" spans="5:51" x14ac:dyDescent="0.25"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</row>
    <row r="364" spans="5:51" x14ac:dyDescent="0.25"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</row>
    <row r="365" spans="5:51" x14ac:dyDescent="0.25"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</row>
    <row r="366" spans="5:51" x14ac:dyDescent="0.25"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</row>
    <row r="367" spans="5:51" x14ac:dyDescent="0.25"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</row>
    <row r="368" spans="5:51" x14ac:dyDescent="0.25"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</row>
    <row r="369" spans="5:51" x14ac:dyDescent="0.25"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</row>
    <row r="370" spans="5:51" x14ac:dyDescent="0.25"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</row>
    <row r="371" spans="5:51" x14ac:dyDescent="0.25"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</row>
    <row r="372" spans="5:51" x14ac:dyDescent="0.25"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</row>
    <row r="373" spans="5:51" x14ac:dyDescent="0.25"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</row>
    <row r="374" spans="5:51" x14ac:dyDescent="0.25"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</row>
    <row r="375" spans="5:51" x14ac:dyDescent="0.25"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</row>
    <row r="376" spans="5:51" x14ac:dyDescent="0.25"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</row>
    <row r="377" spans="5:51" x14ac:dyDescent="0.25"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</row>
    <row r="378" spans="5:51" x14ac:dyDescent="0.25"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3"/>
      <c r="AM378" s="63"/>
      <c r="AN378" s="63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  <c r="AY378" s="63"/>
    </row>
    <row r="379" spans="5:51" x14ac:dyDescent="0.25"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3"/>
      <c r="AM379" s="63"/>
      <c r="AN379" s="63"/>
      <c r="AO379" s="63"/>
      <c r="AP379" s="63"/>
      <c r="AQ379" s="63"/>
      <c r="AR379" s="63"/>
      <c r="AS379" s="63"/>
      <c r="AT379" s="63"/>
      <c r="AU379" s="63"/>
      <c r="AV379" s="63"/>
      <c r="AW379" s="63"/>
      <c r="AX379" s="63"/>
      <c r="AY379" s="63"/>
    </row>
    <row r="380" spans="5:51" x14ac:dyDescent="0.25"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3"/>
      <c r="AM380" s="63"/>
      <c r="AN380" s="63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</row>
    <row r="381" spans="5:51" x14ac:dyDescent="0.25"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3"/>
      <c r="AM381" s="63"/>
      <c r="AN381" s="63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</row>
    <row r="382" spans="5:51" x14ac:dyDescent="0.25"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3"/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</row>
    <row r="383" spans="5:51" x14ac:dyDescent="0.25"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</row>
    <row r="384" spans="5:51" x14ac:dyDescent="0.25"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</row>
    <row r="385" spans="5:51" x14ac:dyDescent="0.25"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</row>
    <row r="386" spans="5:51" x14ac:dyDescent="0.25"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3"/>
      <c r="AM386" s="63"/>
      <c r="AN386" s="63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</row>
    <row r="387" spans="5:51" x14ac:dyDescent="0.25"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3"/>
      <c r="AM387" s="63"/>
      <c r="AN387" s="63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</row>
    <row r="388" spans="5:51" x14ac:dyDescent="0.25"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3"/>
      <c r="AM388" s="63"/>
      <c r="AN388" s="63"/>
      <c r="AO388" s="63"/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</row>
    <row r="389" spans="5:51" x14ac:dyDescent="0.25"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3"/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</row>
    <row r="390" spans="5:51" x14ac:dyDescent="0.25"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63"/>
      <c r="AM390" s="63"/>
      <c r="AN390" s="63"/>
      <c r="AO390" s="63"/>
      <c r="AP390" s="63"/>
      <c r="AQ390" s="63"/>
      <c r="AR390" s="63"/>
      <c r="AS390" s="63"/>
      <c r="AT390" s="63"/>
      <c r="AU390" s="63"/>
      <c r="AV390" s="63"/>
      <c r="AW390" s="63"/>
      <c r="AX390" s="63"/>
      <c r="AY390" s="63"/>
    </row>
    <row r="391" spans="5:51" x14ac:dyDescent="0.25"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3"/>
      <c r="AM391" s="63"/>
      <c r="AN391" s="63"/>
      <c r="AO391" s="63"/>
      <c r="AP391" s="63"/>
      <c r="AQ391" s="63"/>
      <c r="AR391" s="63"/>
      <c r="AS391" s="63"/>
      <c r="AT391" s="63"/>
      <c r="AU391" s="63"/>
      <c r="AV391" s="63"/>
      <c r="AW391" s="63"/>
      <c r="AX391" s="63"/>
      <c r="AY391" s="63"/>
    </row>
    <row r="392" spans="5:51" x14ac:dyDescent="0.25"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</row>
    <row r="393" spans="5:51" x14ac:dyDescent="0.25"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63"/>
      <c r="AM393" s="63"/>
      <c r="AN393" s="63"/>
      <c r="AO393" s="63"/>
      <c r="AP393" s="63"/>
      <c r="AQ393" s="63"/>
      <c r="AR393" s="63"/>
      <c r="AS393" s="63"/>
      <c r="AT393" s="63"/>
      <c r="AU393" s="63"/>
      <c r="AV393" s="63"/>
      <c r="AW393" s="63"/>
      <c r="AX393" s="63"/>
      <c r="AY393" s="63"/>
    </row>
    <row r="394" spans="5:51" x14ac:dyDescent="0.25"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63"/>
      <c r="AM394" s="63"/>
      <c r="AN394" s="63"/>
      <c r="AO394" s="63"/>
      <c r="AP394" s="63"/>
      <c r="AQ394" s="63"/>
      <c r="AR394" s="63"/>
      <c r="AS394" s="63"/>
      <c r="AT394" s="63"/>
      <c r="AU394" s="63"/>
      <c r="AV394" s="63"/>
      <c r="AW394" s="63"/>
      <c r="AX394" s="63"/>
      <c r="AY394" s="63"/>
    </row>
  </sheetData>
  <mergeCells count="39">
    <mergeCell ref="A45:D45"/>
    <mergeCell ref="A37:D37"/>
    <mergeCell ref="A38:D38"/>
    <mergeCell ref="A42:D42"/>
    <mergeCell ref="A43:D43"/>
    <mergeCell ref="A39:D39"/>
    <mergeCell ref="A35:D35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12:D12"/>
    <mergeCell ref="A13:D13"/>
    <mergeCell ref="A14:D14"/>
    <mergeCell ref="A16:D16"/>
    <mergeCell ref="A21:D21"/>
    <mergeCell ref="A23:D23"/>
    <mergeCell ref="A36:D36"/>
    <mergeCell ref="A15:D15"/>
    <mergeCell ref="S4:U4"/>
    <mergeCell ref="A1:J1"/>
    <mergeCell ref="C3:E3"/>
    <mergeCell ref="I3:K3"/>
    <mergeCell ref="O3:P3"/>
    <mergeCell ref="S3:W3"/>
    <mergeCell ref="A22:D22"/>
    <mergeCell ref="A5:D5"/>
    <mergeCell ref="A7:D7"/>
    <mergeCell ref="A8:D8"/>
    <mergeCell ref="A9:D9"/>
    <mergeCell ref="A10:D10"/>
    <mergeCell ref="A11:D11"/>
  </mergeCells>
  <pageMargins left="0.75" right="0.75" top="0.75" bottom="0.75" header="0" footer="0"/>
  <pageSetup paperSize="5" scale="7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2626b2-2d0e-49b3-8faf-4336720d8e24" xsi:nil="true"/>
    <lcf76f155ced4ddcb4097134ff3c332f xmlns="7b2f278c-d5c0-4e4e-99e1-00016afec72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1C34BC9FEC74A8020CB75708D3804" ma:contentTypeVersion="19" ma:contentTypeDescription="Create a new document." ma:contentTypeScope="" ma:versionID="29a3431d0294a06d05cfa1e12bfd647f">
  <xsd:schema xmlns:xsd="http://www.w3.org/2001/XMLSchema" xmlns:xs="http://www.w3.org/2001/XMLSchema" xmlns:p="http://schemas.microsoft.com/office/2006/metadata/properties" xmlns:ns2="7b2f278c-d5c0-4e4e-99e1-00016afec72f" xmlns:ns3="a22626b2-2d0e-49b3-8faf-4336720d8e24" targetNamespace="http://schemas.microsoft.com/office/2006/metadata/properties" ma:root="true" ma:fieldsID="ad1619a0e5122c061d0e1b014a16240c" ns2:_="" ns3:_="">
    <xsd:import namespace="7b2f278c-d5c0-4e4e-99e1-00016afec72f"/>
    <xsd:import namespace="a22626b2-2d0e-49b3-8faf-4336720d8e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f278c-d5c0-4e4e-99e1-00016afec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5099b6d-465b-4923-833c-5ec2558036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2626b2-2d0e-49b3-8faf-4336720d8e2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4493efe-2c0f-4f47-af75-35b65515460a}" ma:internalName="TaxCatchAll" ma:showField="CatchAllData" ma:web="a22626b2-2d0e-49b3-8faf-4336720d8e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A77790-07AB-48B9-95A7-A46BF005AE4D}">
  <ds:schemaRefs>
    <ds:schemaRef ds:uri="http://schemas.microsoft.com/office/2006/metadata/properties"/>
    <ds:schemaRef ds:uri="http://schemas.microsoft.com/office/infopath/2007/PartnerControls"/>
    <ds:schemaRef ds:uri="a22626b2-2d0e-49b3-8faf-4336720d8e24"/>
    <ds:schemaRef ds:uri="7b2f278c-d5c0-4e4e-99e1-00016afec72f"/>
  </ds:schemaRefs>
</ds:datastoreItem>
</file>

<file path=customXml/itemProps2.xml><?xml version="1.0" encoding="utf-8"?>
<ds:datastoreItem xmlns:ds="http://schemas.openxmlformats.org/officeDocument/2006/customXml" ds:itemID="{D1AFD8BB-3C58-45D1-BCA4-51653346F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2f278c-d5c0-4e4e-99e1-00016afec72f"/>
    <ds:schemaRef ds:uri="a22626b2-2d0e-49b3-8faf-4336720d8e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CC2079-13E6-4220-8447-976C744ABE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</vt:i4>
      </vt:variant>
    </vt:vector>
  </HeadingPairs>
  <TitlesOfParts>
    <vt:vector size="20" baseType="lpstr">
      <vt:lpstr>Start Up-Exp Costs</vt:lpstr>
      <vt:lpstr>Year 1</vt:lpstr>
      <vt:lpstr>Year 2</vt:lpstr>
      <vt:lpstr>'Year 2'!expenses</vt:lpstr>
      <vt:lpstr>expenses</vt:lpstr>
      <vt:lpstr>'Year 2'!grossprofitpercent</vt:lpstr>
      <vt:lpstr>grossprofitpercent</vt:lpstr>
      <vt:lpstr>'Year 2'!income</vt:lpstr>
      <vt:lpstr>income</vt:lpstr>
      <vt:lpstr>'Year 2'!loanamount</vt:lpstr>
      <vt:lpstr>loanamount</vt:lpstr>
      <vt:lpstr>'Year 2'!loanperiod</vt:lpstr>
      <vt:lpstr>loanperiod</vt:lpstr>
      <vt:lpstr>'Year 2'!loanrate</vt:lpstr>
      <vt:lpstr>loanrate</vt:lpstr>
      <vt:lpstr>'Start Up-Exp Costs'!Print_Area</vt:lpstr>
      <vt:lpstr>'Year 2'!profit</vt:lpstr>
      <vt:lpstr>profit</vt:lpstr>
      <vt:lpstr>'Year 2'!revperitem</vt:lpstr>
      <vt:lpstr>revperitem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</dc:creator>
  <cp:lastModifiedBy>Sara McLellan</cp:lastModifiedBy>
  <dcterms:created xsi:type="dcterms:W3CDTF">2024-09-03T17:15:53Z</dcterms:created>
  <dcterms:modified xsi:type="dcterms:W3CDTF">2026-08-05T19:57:46Z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0x0101000D61C34BC9FEC74A8020CB75708D3804</vt:lpwstr>
  </property>
  <property fmtid="{D5CDD505-2E9C-101B-9397-08002B2CF9AE}" pid="3" name="MediaServiceImageTags">
    <vt:lpwstr/>
  </property>
</Properties>
</file>